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CBC4AC37-B3DC-4E0F-8385-B9E394C7D2EE}"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<sst xmlns="http://schemas.openxmlformats.org/spreadsheetml/2006/main" count="358" uniqueCount="227">
  <si>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</si>
  <si>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</si>
  <si>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</si>
  <si>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</si>
  <si>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</si>
  <si>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</si>
  <si>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</si>
  <si>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</si>
  <si>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</si>
  <si>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</si>
  <si>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</si>
  <si>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</si>
  <si>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</si>
  <si>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</si>
  <si>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</si>
  <si>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</si>
  <si>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</si>
  <si>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</si>
  <si>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</si>
  <si>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</si>
  <si>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</si>
  <si>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</si>
  <si>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</si>
  <si>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</si>
  <si>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</si>
  <si>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</si>
  <si>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</si>
  <si>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</si>
  <si>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</si>
  <si>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</si>
  <si>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</si>
  <si>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</si>
  <si>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</si>
  <si>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</si>
  <si>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</si>
  <si>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</si>
  <si>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</si>
  <si>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</si>
  <si>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</si>
  <si>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</si>
  <si>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</si>
  <si>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</si>
  <si>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</si>
  <si>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</si>
  <si>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</si>
  <si>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</si>
  <si>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</si>
  <si>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</si>
  <si>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</si>
  <si>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</si>
  <si>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</si>
  <si>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</si>
  <si>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</si>
  <si>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</si>
  <si>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</si>
  <si>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</si>
  <si>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</si>
  <si>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</si>
  <si>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</si>
  <si>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</si>
  <si>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</si>
  <si>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</si>
  <si>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</si>
  <si>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</si>
  <si>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</si>
  <si>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</si>
  <si>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</si>
  <si>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</si>
  <si>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</si>
  <si>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</si>
  <si>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</si>
  <si>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</si>
  <si>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</si>
  <si>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</si>
  <si>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</si>
  <si>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</si>
  <si>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</si>
  <si>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</si>
  <si>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</si>
  <si>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</si>
  <si>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</si>
  <si>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</si>
  <si>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</si>
  <si>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</si>
  <si>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</si>
  <si>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</si>
  <si>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</si>
  <si>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</si>
  <si>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</si>
  <si>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</si>
  <si>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</si>
  <si>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</si>
  <si>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</si>
  <si>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</si>
  <si>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</si>
  <si>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</si>
  <si>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</si>
  <si>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</si>
  <si>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</si>
  <si>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</si>
  <si>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</si>
  <si>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</si>
  <si>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</si>
  <si>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</si>
  <si>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</si>
  <si>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</si>
  <si>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</si>
  <si>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</si>
  <si>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</si>
  <si>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</si>
  <si>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</si>
  <si>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</si>
  <si>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</si>
  <si>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</si>
  <si>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</si>
  <si>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</si>
  <si>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</si>
  <si>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</si>
  <si>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</si>
  <si>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</si>
  <si>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</si>
  <si>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</si>
  <si>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</si>
  <si>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</si>
  <si>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</si>
  <si>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</si>
  <si>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</si>
  <si>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</si>
  <si>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</si>
  <si>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</si>
  <si>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</si>
  <si>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</si>
  <si>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</si>
  <si>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</si>
  <si>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</si>
  <si>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</si>
  <si>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</si>
  <si>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</si>
  <si>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</si>
  <si>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</si>
  <si>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</si>
  <si>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</si>
  <si>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</si>
  <si>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</si>
  <si>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</si>
  <si>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</si>
  <si>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</si>
  <si>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</si>
  <si>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</si>
  <si>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</si>
  <si>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</si>
  <si>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</si>
  <si>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</si>
  <si>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</si>
  <si>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</si>
  <si>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</si>
  <si>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</si>
  <si>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</si>
  <si>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</si>
  <si>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</si>
  <si>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</si>
  <si>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</si>
  <si>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</si>
  <si>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</si>
  <si>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</si>
  <si>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</si>
  <si>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</si>
  <si>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</si>
  <si>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</si>
  <si>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</si>
  <si>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</si>
  <si>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</si>
  <si>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</si>
  <si>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</si>
  <si>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</si>
  <si>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</si>
  <si>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</si>
  <si>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</si>
  <si>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</si>
  <si>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</si>
  <si>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</si>
  <si>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</si>
  <si>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</si>
  <si>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</si>
  <si>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</si>
  <si>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</si>
  <si>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</si>
  <si>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</si>
  <si>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</si>
  <si>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</si>
  <si>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</si>
  <si>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</si>
  <si>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</si>
  <si>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</si>
  <si>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</si>
  <si>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</si>
  <si>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</si>
  <si>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</si>
  <si>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</si>
  <si>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</si>
  <si>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</si>
  <si>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</si>
  <si>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</si>
  <si>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</si>
  <si>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</si>
  <si>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</si>
  <si>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</si>
  <si>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</si>
  <si>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</si>
  <si>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</si>
  <si>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</si>
  <si>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</si>
  <si>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</si>
  <si>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</si>
  <si>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</si>
  <si>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</si>
  <si>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</si>
  <si>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</si>
  <si>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</si>
  <si>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</si>
  <si>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</si>
  <si>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</si>
  <si>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</si>
  <si>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</si>
  <si>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</si>
  <si>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2023</t>
  </si>
  <si>
    <t>10.  Average Grain Shuttle Turns per Month By Region And System versus Planned Turns Per Month (Applicable to Class I Carriers Operating a Grain Shuttle Program), updated to reflect the month of Aug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</si>
</sst>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Border="1" applyAlignment="1">
      <alignment horizontal="left" vertical="top" wrapText="1"/>
    </xf>
    <xf numFmtId="49" fontId="0" fillId="0" borderId="28" xfId="0" applyNumberFormat="1" applyBorder="1" applyAlignment="1">
      <alignment horizontal="left" vertical="top" wrapText="1"/>
    </xf>
    <xf numFmtId="49" fontId="0" fillId="0" borderId="29" xfId="0" applyNumberFormat="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16" t="s">
        <v>160</v>
      </c>
      <c r="B1" s="117"/>
      <c r="C1" s="117"/>
      <c r="D1" s="117"/>
      <c r="E1" s="118"/>
    </row>
    <row r="2" spans="1:5" ht="14.25" customHeight="1" thickBot="1" x14ac:dyDescent="0.3">
      <c r="A2" s="1"/>
      <c r="B2" s="2"/>
      <c r="C2" s="2"/>
      <c r="D2" s="91" t="s">
        <v>161</v>
      </c>
      <c r="E2" s="90" t="s">
        <v>162</v>
      </c>
    </row>
    <row r="3" spans="1:5" ht="15" customHeight="1" x14ac:dyDescent="0.25">
      <c r="A3" s="119" t="s">
        <v>224</v>
      </c>
      <c r="B3" s="121" t="s">
        <v>225</v>
      </c>
      <c r="C3" s="123" t="s">
        <v>0</v>
      </c>
      <c r="D3" s="3" t="s">
        <v>1</v>
      </c>
      <c r="E3" s="4">
        <v>45171</v>
      </c>
    </row>
    <row r="4" spans="1:5" ht="15.75" thickBot="1" x14ac:dyDescent="0.3">
      <c r="A4" s="120"/>
      <c r="B4" s="122"/>
      <c r="C4" s="124"/>
      <c r="D4" s="5" t="s">
        <v>2</v>
      </c>
      <c r="E4" s="6">
        <f>E3+6</f>
        <v>45177</v>
      </c>
    </row>
    <row r="5" spans="1:5" ht="51" customHeight="1" thickBot="1" x14ac:dyDescent="0.3">
      <c r="A5" s="108" t="s">
        <v>114</v>
      </c>
      <c r="B5" s="125"/>
      <c r="C5" s="7"/>
      <c r="D5" s="8"/>
    </row>
    <row r="6" spans="1:5" ht="15.75" customHeight="1" x14ac:dyDescent="0.25">
      <c r="A6" s="9" t="s">
        <v>3</v>
      </c>
      <c r="B6" s="10">
        <v>29.5</v>
      </c>
      <c r="C6" s="11"/>
      <c r="D6" s="11"/>
    </row>
    <row r="7" spans="1:5" x14ac:dyDescent="0.25">
      <c r="A7" s="12" t="s">
        <v>4</v>
      </c>
      <c r="B7" s="13">
        <v>23.5</v>
      </c>
      <c r="C7" s="11"/>
      <c r="D7" s="11"/>
    </row>
    <row r="8" spans="1:5" x14ac:dyDescent="0.25">
      <c r="A8" s="12" t="s">
        <v>5</v>
      </c>
      <c r="B8" s="13">
        <v>24.5</v>
      </c>
      <c r="C8" s="11"/>
      <c r="D8" s="11"/>
    </row>
    <row r="9" spans="1:5" x14ac:dyDescent="0.25">
      <c r="A9" s="12" t="s">
        <v>6</v>
      </c>
      <c r="B9" s="13">
        <v>24.5</v>
      </c>
      <c r="C9" s="11"/>
      <c r="D9" s="11"/>
    </row>
    <row r="10" spans="1:5" x14ac:dyDescent="0.25">
      <c r="A10" s="12" t="s">
        <v>7</v>
      </c>
      <c r="B10" s="13">
        <v>21.9</v>
      </c>
      <c r="C10" s="11"/>
      <c r="D10" s="11"/>
    </row>
    <row r="11" spans="1:5" x14ac:dyDescent="0.25">
      <c r="A11" s="12" t="s">
        <v>8</v>
      </c>
      <c r="B11" s="13">
        <v>19.7</v>
      </c>
      <c r="C11" s="11"/>
      <c r="D11" s="11"/>
    </row>
    <row r="12" spans="1:5" x14ac:dyDescent="0.25">
      <c r="A12" s="12" t="s">
        <v>9</v>
      </c>
      <c r="B12" s="13">
        <v>21.1</v>
      </c>
      <c r="C12" s="11"/>
      <c r="D12" s="11"/>
    </row>
    <row r="13" spans="1:5" x14ac:dyDescent="0.25">
      <c r="A13" s="12" t="s">
        <v>10</v>
      </c>
      <c r="B13" s="13">
        <v>23.4</v>
      </c>
      <c r="C13" s="11"/>
      <c r="D13" s="11"/>
    </row>
    <row r="14" spans="1:5" ht="30" customHeight="1" thickBot="1" x14ac:dyDescent="0.3">
      <c r="B14" s="14"/>
    </row>
    <row r="15" spans="1:5" ht="63.75" customHeight="1" thickBot="1" x14ac:dyDescent="0.3">
      <c r="A15" s="111" t="s">
        <v>153</v>
      </c>
      <c r="B15" s="112"/>
      <c r="C15" s="17"/>
      <c r="D15" s="18"/>
    </row>
    <row r="16" spans="1:5" ht="19.5" customHeight="1" thickBot="1" x14ac:dyDescent="0.3">
      <c r="A16" s="62" t="s">
        <v>157</v>
      </c>
      <c r="B16" s="55" t="s">
        <v>158</v>
      </c>
      <c r="C16" s="17"/>
      <c r="D16" s="18"/>
    </row>
    <row r="17" spans="1:10" x14ac:dyDescent="0.25">
      <c r="A17" s="94" t="s">
        <v>163</v>
      </c>
      <c r="B17" s="95">
        <v>22.7</v>
      </c>
      <c r="C17" s="19"/>
      <c r="D17" s="19"/>
    </row>
    <row r="18" spans="1:10" x14ac:dyDescent="0.25">
      <c r="A18" s="21" t="s">
        <v>164</v>
      </c>
      <c r="B18" s="20">
        <v>28.3</v>
      </c>
      <c r="C18" s="19"/>
      <c r="D18" s="19"/>
    </row>
    <row r="19" spans="1:10" x14ac:dyDescent="0.25">
      <c r="A19" s="21" t="s">
        <v>165</v>
      </c>
      <c r="B19" s="20">
        <v>23.1</v>
      </c>
      <c r="C19" s="19"/>
      <c r="D19" s="19"/>
    </row>
    <row r="20" spans="1:10" x14ac:dyDescent="0.25">
      <c r="A20" s="21" t="s">
        <v>166</v>
      </c>
      <c r="B20" s="20">
        <v>25.9</v>
      </c>
      <c r="C20" s="19"/>
      <c r="D20" s="19"/>
    </row>
    <row r="21" spans="1:10" x14ac:dyDescent="0.25">
      <c r="A21" s="21" t="s">
        <v>167</v>
      </c>
      <c r="B21" s="20">
        <v>19</v>
      </c>
      <c r="C21" s="19"/>
      <c r="D21" s="19"/>
    </row>
    <row r="22" spans="1:10" x14ac:dyDescent="0.25">
      <c r="A22" s="21" t="s">
        <v>168</v>
      </c>
      <c r="B22" s="20">
        <v>27.8</v>
      </c>
      <c r="C22" s="19"/>
      <c r="D22" s="19"/>
    </row>
    <row r="23" spans="1:10" x14ac:dyDescent="0.25">
      <c r="A23" s="21" t="s">
        <v>169</v>
      </c>
      <c r="B23" s="20">
        <v>25.2</v>
      </c>
      <c r="C23" s="19"/>
      <c r="D23" s="19"/>
    </row>
    <row r="24" spans="1:10" x14ac:dyDescent="0.25">
      <c r="A24" s="21" t="s">
        <v>170</v>
      </c>
      <c r="B24" s="20">
        <v>23.4</v>
      </c>
      <c r="C24" s="19"/>
      <c r="D24" s="19"/>
      <c r="I24" s="7"/>
      <c r="J24" s="7"/>
    </row>
    <row r="25" spans="1:10" x14ac:dyDescent="0.25">
      <c r="A25" s="21" t="s">
        <v>171</v>
      </c>
      <c r="B25" s="20">
        <v>25.3</v>
      </c>
      <c r="C25" s="19"/>
      <c r="D25" s="19"/>
      <c r="I25" s="7"/>
      <c r="J25" s="7"/>
    </row>
    <row r="26" spans="1:10" x14ac:dyDescent="0.25">
      <c r="A26" s="21" t="s">
        <v>172</v>
      </c>
      <c r="B26" s="20">
        <v>29.1</v>
      </c>
      <c r="C26" s="19"/>
      <c r="D26" s="19"/>
    </row>
    <row r="27" spans="1:10" x14ac:dyDescent="0.25">
      <c r="A27" s="21" t="s">
        <v>10</v>
      </c>
      <c r="B27" s="20">
        <v>23.1</v>
      </c>
      <c r="C27" s="19"/>
      <c r="D27" s="19"/>
    </row>
    <row r="28" spans="1:10" ht="30" customHeight="1" thickBot="1" x14ac:dyDescent="0.3">
      <c r="B28" s="86"/>
    </row>
    <row r="29" spans="1:10" ht="45" customHeight="1" thickBot="1" x14ac:dyDescent="0.3">
      <c r="A29" s="108" t="s">
        <v>115</v>
      </c>
      <c r="B29" s="110"/>
      <c r="C29" s="7"/>
      <c r="D29" s="8"/>
    </row>
    <row r="30" spans="1:10" x14ac:dyDescent="0.25">
      <c r="A30" s="22" t="s">
        <v>11</v>
      </c>
      <c r="B30" s="85">
        <v>23109</v>
      </c>
      <c r="C30" s="23"/>
      <c r="D30" s="23"/>
    </row>
    <row r="31" spans="1:10" x14ac:dyDescent="0.25">
      <c r="A31" s="24" t="s">
        <v>12</v>
      </c>
      <c r="B31" s="25">
        <v>113586</v>
      </c>
      <c r="C31" s="23"/>
      <c r="D31" s="23"/>
    </row>
    <row r="32" spans="1:10" x14ac:dyDescent="0.25">
      <c r="A32" s="24" t="s">
        <v>13</v>
      </c>
      <c r="B32" s="25">
        <v>14476</v>
      </c>
      <c r="C32" s="23"/>
      <c r="D32" s="23"/>
    </row>
    <row r="33" spans="1:5" x14ac:dyDescent="0.25">
      <c r="A33" s="24" t="s">
        <v>3</v>
      </c>
      <c r="B33" s="25">
        <v>17369</v>
      </c>
      <c r="C33" s="23"/>
      <c r="D33" s="23"/>
    </row>
    <row r="34" spans="1:5" x14ac:dyDescent="0.25">
      <c r="A34" s="24" t="s">
        <v>14</v>
      </c>
      <c r="B34" s="25">
        <v>12265</v>
      </c>
      <c r="C34" s="23"/>
      <c r="D34" s="23"/>
    </row>
    <row r="35" spans="1:5" x14ac:dyDescent="0.25">
      <c r="A35" s="24" t="s">
        <v>15</v>
      </c>
      <c r="B35" s="25">
        <v>33673</v>
      </c>
      <c r="C35" s="23"/>
      <c r="D35" s="23"/>
    </row>
    <row r="36" spans="1:5" x14ac:dyDescent="0.25">
      <c r="A36" s="24" t="s">
        <v>16</v>
      </c>
      <c r="B36" s="25">
        <v>81388</v>
      </c>
      <c r="C36" s="23"/>
      <c r="D36" s="23"/>
    </row>
    <row r="37" spans="1:5" x14ac:dyDescent="0.25">
      <c r="A37" s="24" t="s">
        <v>17</v>
      </c>
      <c r="B37" s="25">
        <v>13389</v>
      </c>
      <c r="C37" s="23"/>
      <c r="D37" s="23"/>
    </row>
    <row r="38" spans="1:5" x14ac:dyDescent="0.25">
      <c r="A38" s="24" t="s">
        <v>18</v>
      </c>
      <c r="B38" s="25">
        <f>SUM(B30:B37)</f>
        <v>309255</v>
      </c>
      <c r="C38" s="23"/>
      <c r="D38" s="23"/>
    </row>
    <row r="39" spans="1:5" ht="30" customHeight="1" thickBot="1" x14ac:dyDescent="0.3"/>
    <row r="40" spans="1:5" ht="44.25" customHeight="1" thickBot="1" x14ac:dyDescent="0.3">
      <c r="A40" s="108" t="s">
        <v>19</v>
      </c>
      <c r="B40" s="110"/>
      <c r="C40" s="15"/>
      <c r="D40" s="16"/>
    </row>
    <row r="41" spans="1:5" x14ac:dyDescent="0.25">
      <c r="A41" s="22" t="s">
        <v>4</v>
      </c>
      <c r="B41" s="26">
        <v>13.2</v>
      </c>
      <c r="C41" s="19"/>
      <c r="D41" s="19"/>
    </row>
    <row r="42" spans="1:5" x14ac:dyDescent="0.25">
      <c r="A42" s="24" t="s">
        <v>5</v>
      </c>
      <c r="B42" s="26">
        <v>8.6999999999999993</v>
      </c>
      <c r="C42" s="19"/>
      <c r="D42" s="19"/>
    </row>
    <row r="43" spans="1:5" x14ac:dyDescent="0.25">
      <c r="A43" s="24" t="s">
        <v>6</v>
      </c>
      <c r="B43" s="26">
        <v>14.6</v>
      </c>
      <c r="C43" s="19"/>
      <c r="D43" s="19"/>
    </row>
    <row r="44" spans="1:5" x14ac:dyDescent="0.25">
      <c r="A44" s="24" t="s">
        <v>151</v>
      </c>
      <c r="B44" s="26">
        <v>13.8</v>
      </c>
      <c r="C44" s="19"/>
      <c r="D44" s="19"/>
    </row>
    <row r="45" spans="1:5" x14ac:dyDescent="0.25">
      <c r="A45" s="24" t="s">
        <v>8</v>
      </c>
      <c r="B45" s="26">
        <v>13.4</v>
      </c>
      <c r="C45" s="19"/>
      <c r="D45" s="19"/>
    </row>
    <row r="46" spans="1:5" x14ac:dyDescent="0.25">
      <c r="A46" s="24" t="s">
        <v>25</v>
      </c>
      <c r="B46" s="26">
        <v>11.6</v>
      </c>
      <c r="C46" s="19"/>
      <c r="D46" s="19"/>
    </row>
    <row r="47" spans="1:5" ht="30.75" customHeight="1" thickBot="1" x14ac:dyDescent="0.3"/>
    <row r="48" spans="1:5" ht="57" customHeight="1" thickBot="1" x14ac:dyDescent="0.3">
      <c r="A48" s="113" t="s">
        <v>116</v>
      </c>
      <c r="B48" s="114"/>
      <c r="C48" s="114"/>
      <c r="D48" s="114"/>
      <c r="E48" s="115"/>
    </row>
    <row r="49" spans="1:5" ht="15.75" thickBot="1" x14ac:dyDescent="0.3">
      <c r="A49" s="106" t="s">
        <v>26</v>
      </c>
      <c r="B49" s="108" t="s">
        <v>27</v>
      </c>
      <c r="C49" s="109"/>
      <c r="D49" s="110"/>
      <c r="E49" s="104" t="s">
        <v>18</v>
      </c>
    </row>
    <row r="50" spans="1:5" ht="15.75" thickBot="1" x14ac:dyDescent="0.3">
      <c r="A50" s="107"/>
      <c r="B50" s="88" t="s">
        <v>28</v>
      </c>
      <c r="C50" s="88" t="s">
        <v>29</v>
      </c>
      <c r="D50" s="87" t="s">
        <v>17</v>
      </c>
      <c r="E50" s="105"/>
    </row>
    <row r="51" spans="1:5" x14ac:dyDescent="0.25">
      <c r="A51" s="9" t="s">
        <v>3</v>
      </c>
      <c r="B51" s="28">
        <v>1</v>
      </c>
      <c r="C51" s="28">
        <v>0</v>
      </c>
      <c r="D51" s="28">
        <v>5</v>
      </c>
      <c r="E51" s="29">
        <f t="shared" ref="E51:E59" si="0">+B51+C51+D51</f>
        <v>6</v>
      </c>
    </row>
    <row r="52" spans="1:5" x14ac:dyDescent="0.25">
      <c r="A52" s="12" t="s">
        <v>4</v>
      </c>
      <c r="B52" s="30">
        <v>0</v>
      </c>
      <c r="C52" s="30">
        <v>2</v>
      </c>
      <c r="D52" s="30">
        <v>3</v>
      </c>
      <c r="E52" s="29">
        <f t="shared" si="0"/>
        <v>5</v>
      </c>
    </row>
    <row r="53" spans="1:5" x14ac:dyDescent="0.25">
      <c r="A53" s="12" t="s">
        <v>5</v>
      </c>
      <c r="B53" s="30">
        <v>0</v>
      </c>
      <c r="C53" s="30">
        <v>3</v>
      </c>
      <c r="D53" s="30">
        <v>5</v>
      </c>
      <c r="E53" s="29">
        <f t="shared" si="0"/>
        <v>8</v>
      </c>
    </row>
    <row r="54" spans="1:5" x14ac:dyDescent="0.25">
      <c r="A54" s="12" t="s">
        <v>6</v>
      </c>
      <c r="B54" s="30">
        <v>0</v>
      </c>
      <c r="C54" s="30">
        <v>0</v>
      </c>
      <c r="D54" s="30">
        <v>1</v>
      </c>
      <c r="E54" s="29">
        <f t="shared" si="0"/>
        <v>1</v>
      </c>
    </row>
    <row r="55" spans="1:5" x14ac:dyDescent="0.25">
      <c r="A55" s="12" t="s">
        <v>7</v>
      </c>
      <c r="B55" s="30">
        <v>1</v>
      </c>
      <c r="C55" s="30">
        <v>1</v>
      </c>
      <c r="D55" s="30">
        <v>1</v>
      </c>
      <c r="E55" s="29">
        <f t="shared" si="0"/>
        <v>3</v>
      </c>
    </row>
    <row r="56" spans="1:5" x14ac:dyDescent="0.25">
      <c r="A56" s="12" t="s">
        <v>8</v>
      </c>
      <c r="B56" s="30">
        <v>0</v>
      </c>
      <c r="C56" s="30">
        <v>1</v>
      </c>
      <c r="D56" s="30">
        <v>0</v>
      </c>
      <c r="E56" s="29">
        <f t="shared" si="0"/>
        <v>1</v>
      </c>
    </row>
    <row r="57" spans="1:5" x14ac:dyDescent="0.25">
      <c r="A57" s="12" t="s">
        <v>30</v>
      </c>
      <c r="B57" s="30">
        <v>1</v>
      </c>
      <c r="C57" s="30">
        <v>2</v>
      </c>
      <c r="D57" s="30">
        <v>4</v>
      </c>
      <c r="E57" s="29">
        <f t="shared" si="0"/>
        <v>7</v>
      </c>
    </row>
    <row r="58" spans="1:5" x14ac:dyDescent="0.25">
      <c r="A58" s="12" t="s">
        <v>9</v>
      </c>
      <c r="B58" s="30">
        <v>3</v>
      </c>
      <c r="C58" s="30">
        <v>9</v>
      </c>
      <c r="D58" s="30">
        <v>13</v>
      </c>
      <c r="E58" s="29">
        <f t="shared" si="0"/>
        <v>25</v>
      </c>
    </row>
    <row r="59" spans="1:5" x14ac:dyDescent="0.25">
      <c r="A59" s="12" t="s">
        <v>18</v>
      </c>
      <c r="B59" s="31">
        <f>SUM(B51:B58)</f>
        <v>6</v>
      </c>
      <c r="C59" s="31">
        <f t="shared" ref="C59:D59" si="1">SUM(C51:C58)</f>
        <v>18</v>
      </c>
      <c r="D59" s="31">
        <f t="shared" si="1"/>
        <v>32</v>
      </c>
      <c r="E59" s="29">
        <f t="shared" si="0"/>
        <v>56</v>
      </c>
    </row>
    <row r="60" spans="1:5" ht="30" customHeight="1" thickBot="1" x14ac:dyDescent="0.3">
      <c r="C60" s="15"/>
    </row>
    <row r="61" spans="1:5" ht="36" customHeight="1" thickBot="1" x14ac:dyDescent="0.3">
      <c r="A61" s="108" t="s">
        <v>117</v>
      </c>
      <c r="B61" s="109"/>
      <c r="C61" s="110"/>
    </row>
    <row r="62" spans="1:5" x14ac:dyDescent="0.25">
      <c r="A62" s="32"/>
      <c r="B62" s="33" t="s">
        <v>31</v>
      </c>
      <c r="C62" s="34" t="s">
        <v>32</v>
      </c>
    </row>
    <row r="63" spans="1:5" x14ac:dyDescent="0.25">
      <c r="A63" s="24" t="s">
        <v>3</v>
      </c>
      <c r="B63" s="35">
        <v>137</v>
      </c>
      <c r="C63" s="35">
        <v>2</v>
      </c>
    </row>
    <row r="64" spans="1:5" x14ac:dyDescent="0.25">
      <c r="A64" s="24" t="s">
        <v>20</v>
      </c>
      <c r="B64" s="35">
        <v>105</v>
      </c>
      <c r="C64" s="35">
        <v>76</v>
      </c>
    </row>
    <row r="65" spans="1:3" x14ac:dyDescent="0.25">
      <c r="A65" s="24" t="s">
        <v>21</v>
      </c>
      <c r="B65" s="35">
        <v>75</v>
      </c>
      <c r="C65" s="35">
        <v>34</v>
      </c>
    </row>
    <row r="66" spans="1:3" x14ac:dyDescent="0.25">
      <c r="A66" s="24" t="s">
        <v>23</v>
      </c>
      <c r="B66" s="35">
        <v>88</v>
      </c>
      <c r="C66" s="35">
        <v>23</v>
      </c>
    </row>
    <row r="67" spans="1:3" x14ac:dyDescent="0.25">
      <c r="A67" s="24" t="s">
        <v>22</v>
      </c>
      <c r="B67" s="35">
        <v>114</v>
      </c>
      <c r="C67" s="35">
        <v>41</v>
      </c>
    </row>
    <row r="68" spans="1:3" x14ac:dyDescent="0.25">
      <c r="A68" s="24" t="s">
        <v>24</v>
      </c>
      <c r="B68" s="35">
        <v>41</v>
      </c>
      <c r="C68" s="35">
        <v>34</v>
      </c>
    </row>
    <row r="69" spans="1:3" x14ac:dyDescent="0.25">
      <c r="A69" s="24" t="s">
        <v>33</v>
      </c>
      <c r="B69" s="35">
        <v>104</v>
      </c>
      <c r="C69" s="35">
        <v>53</v>
      </c>
    </row>
    <row r="70" spans="1:3" ht="75" x14ac:dyDescent="0.25">
      <c r="A70" s="12" t="s">
        <v>159</v>
      </c>
      <c r="B70" s="35">
        <v>372</v>
      </c>
      <c r="C70" s="35">
        <v>184</v>
      </c>
    </row>
    <row r="71" spans="1:3" x14ac:dyDescent="0.25">
      <c r="A71" s="24" t="s">
        <v>34</v>
      </c>
      <c r="B71" s="35">
        <v>1350</v>
      </c>
      <c r="C71" s="35">
        <v>1381</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27" t="s">
        <v>160</v>
      </c>
      <c r="B1" s="128"/>
      <c r="C1" s="128"/>
      <c r="D1" s="128"/>
      <c r="E1" s="129"/>
      <c r="F1" s="36"/>
      <c r="G1" s="36"/>
      <c r="H1" s="36"/>
      <c r="I1" s="36"/>
      <c r="J1" s="36"/>
      <c r="K1" s="36"/>
    </row>
    <row r="2" spans="1:11" ht="15.75" customHeight="1" thickBot="1" x14ac:dyDescent="0.3">
      <c r="D2" s="89" t="s">
        <v>161</v>
      </c>
      <c r="E2" s="90" t="s">
        <v>162</v>
      </c>
    </row>
    <row r="3" spans="1:11" ht="15" customHeight="1" x14ac:dyDescent="0.25">
      <c r="A3" s="119" t="str">
        <f>'Rail Service (Item Nos. 1-6)'!A3</f>
        <v>Railroad: UP</v>
      </c>
      <c r="B3" s="130" t="str">
        <f>'Rail Service (Item Nos. 1-6)'!B3:B4</f>
        <v>Year: 2023</v>
      </c>
      <c r="C3" s="123" t="str">
        <f>'Rail Service (Item Nos. 1-6)'!C3</f>
        <v xml:space="preserve">Reporting Week: </v>
      </c>
      <c r="D3" s="37" t="s">
        <v>1</v>
      </c>
      <c r="E3" s="4">
        <f>'Rail Service (Item Nos. 1-6)'!E3</f>
        <v>45171</v>
      </c>
      <c r="F3" s="15"/>
      <c r="G3" s="17"/>
      <c r="H3" s="17"/>
      <c r="I3" s="15"/>
      <c r="K3" s="38"/>
    </row>
    <row r="4" spans="1:11" ht="15.75" thickBot="1" x14ac:dyDescent="0.3">
      <c r="A4" s="120"/>
      <c r="B4" s="131"/>
      <c r="C4" s="124"/>
      <c r="D4" s="39" t="s">
        <v>2</v>
      </c>
      <c r="E4" s="6">
        <f>'Rail Service (Item Nos. 1-6)'!E4</f>
        <v>45177</v>
      </c>
      <c r="F4" s="15"/>
      <c r="G4" s="17"/>
      <c r="H4" s="17"/>
      <c r="I4" s="15"/>
      <c r="K4" s="38"/>
    </row>
    <row r="5" spans="1:11" ht="15.75" thickBot="1" x14ac:dyDescent="0.3">
      <c r="A5" s="16"/>
      <c r="B5" s="16"/>
    </row>
    <row r="6" spans="1:11" ht="125.25" customHeight="1" thickBot="1" x14ac:dyDescent="0.3">
      <c r="A6" s="132" t="s">
        <v>35</v>
      </c>
      <c r="B6" s="133"/>
      <c r="C6" s="133"/>
      <c r="D6" s="134"/>
    </row>
    <row r="7" spans="1:11" ht="15.75" thickBot="1" x14ac:dyDescent="0.3"/>
    <row r="8" spans="1:11" ht="70.5" customHeight="1" thickBot="1" x14ac:dyDescent="0.3">
      <c r="A8" s="40" t="s">
        <v>36</v>
      </c>
      <c r="B8" s="40" t="s">
        <v>37</v>
      </c>
      <c r="C8" s="27" t="s">
        <v>38</v>
      </c>
      <c r="D8" s="27" t="s">
        <v>39</v>
      </c>
      <c r="E8" s="17"/>
      <c r="F8" s="17"/>
      <c r="G8" s="17"/>
      <c r="H8" s="41"/>
      <c r="I8" s="41"/>
    </row>
    <row r="9" spans="1:11" ht="15.75" customHeight="1" x14ac:dyDescent="0.25">
      <c r="A9" s="42" t="s">
        <v>40</v>
      </c>
      <c r="B9" s="96">
        <f>SUM(C9:D9)</f>
        <v>0</v>
      </c>
      <c r="C9" s="96">
        <v>0</v>
      </c>
      <c r="D9" s="96">
        <v>0</v>
      </c>
      <c r="I9" s="43"/>
    </row>
    <row r="10" spans="1:11" x14ac:dyDescent="0.25">
      <c r="A10" s="44" t="s">
        <v>41</v>
      </c>
      <c r="B10" s="97">
        <f t="shared" ref="B10:B56" si="0">SUM(C10:D10)</f>
        <v>2</v>
      </c>
      <c r="C10" s="97">
        <v>0</v>
      </c>
      <c r="D10" s="97">
        <v>2</v>
      </c>
    </row>
    <row r="11" spans="1:11" x14ac:dyDescent="0.25">
      <c r="A11" s="44" t="s">
        <v>42</v>
      </c>
      <c r="B11" s="97">
        <f t="shared" si="0"/>
        <v>45</v>
      </c>
      <c r="C11" s="97">
        <v>0</v>
      </c>
      <c r="D11" s="97">
        <v>45</v>
      </c>
    </row>
    <row r="12" spans="1:11" x14ac:dyDescent="0.25">
      <c r="A12" s="44" t="s">
        <v>43</v>
      </c>
      <c r="B12" s="97">
        <f t="shared" si="0"/>
        <v>79</v>
      </c>
      <c r="C12" s="97">
        <v>0</v>
      </c>
      <c r="D12" s="97">
        <v>79</v>
      </c>
    </row>
    <row r="13" spans="1:11" x14ac:dyDescent="0.25">
      <c r="A13" s="44" t="s">
        <v>44</v>
      </c>
      <c r="B13" s="97">
        <f t="shared" si="0"/>
        <v>206</v>
      </c>
      <c r="C13" s="97">
        <v>106</v>
      </c>
      <c r="D13" s="97">
        <v>100</v>
      </c>
    </row>
    <row r="14" spans="1:11" x14ac:dyDescent="0.25">
      <c r="A14" s="44" t="s">
        <v>45</v>
      </c>
      <c r="B14" s="97">
        <f t="shared" si="0"/>
        <v>0</v>
      </c>
      <c r="C14" s="97">
        <v>0</v>
      </c>
      <c r="D14" s="97">
        <v>0</v>
      </c>
    </row>
    <row r="15" spans="1:11" x14ac:dyDescent="0.25">
      <c r="A15" s="44" t="s">
        <v>46</v>
      </c>
      <c r="B15" s="97">
        <f t="shared" si="0"/>
        <v>0</v>
      </c>
      <c r="C15" s="97">
        <v>0</v>
      </c>
      <c r="D15" s="97">
        <v>0</v>
      </c>
    </row>
    <row r="16" spans="1:11" x14ac:dyDescent="0.25">
      <c r="A16" s="44" t="s">
        <v>47</v>
      </c>
      <c r="B16" s="97">
        <f t="shared" si="0"/>
        <v>0</v>
      </c>
      <c r="C16" s="97">
        <v>0</v>
      </c>
      <c r="D16" s="97">
        <v>0</v>
      </c>
    </row>
    <row r="17" spans="1:4" x14ac:dyDescent="0.25">
      <c r="A17" s="44" t="s">
        <v>48</v>
      </c>
      <c r="B17" s="97">
        <f t="shared" si="0"/>
        <v>0</v>
      </c>
      <c r="C17" s="97">
        <v>0</v>
      </c>
      <c r="D17" s="97">
        <v>0</v>
      </c>
    </row>
    <row r="18" spans="1:4" x14ac:dyDescent="0.25">
      <c r="A18" s="44" t="s">
        <v>49</v>
      </c>
      <c r="B18" s="97">
        <f t="shared" si="0"/>
        <v>697</v>
      </c>
      <c r="C18" s="97">
        <v>325</v>
      </c>
      <c r="D18" s="97">
        <v>372</v>
      </c>
    </row>
    <row r="19" spans="1:4" x14ac:dyDescent="0.25">
      <c r="A19" s="44" t="s">
        <v>50</v>
      </c>
      <c r="B19" s="97">
        <f t="shared" si="0"/>
        <v>157</v>
      </c>
      <c r="C19" s="97">
        <v>0</v>
      </c>
      <c r="D19" s="97">
        <v>157</v>
      </c>
    </row>
    <row r="20" spans="1:4" x14ac:dyDescent="0.25">
      <c r="A20" s="44" t="s">
        <v>51</v>
      </c>
      <c r="B20" s="97">
        <f t="shared" si="0"/>
        <v>245</v>
      </c>
      <c r="C20" s="97">
        <v>206</v>
      </c>
      <c r="D20" s="97">
        <v>39</v>
      </c>
    </row>
    <row r="21" spans="1:4" x14ac:dyDescent="0.25">
      <c r="A21" s="44" t="s">
        <v>52</v>
      </c>
      <c r="B21" s="97">
        <f t="shared" si="0"/>
        <v>0</v>
      </c>
      <c r="C21" s="97">
        <v>0</v>
      </c>
      <c r="D21" s="97">
        <v>0</v>
      </c>
    </row>
    <row r="22" spans="1:4" x14ac:dyDescent="0.25">
      <c r="A22" s="44" t="s">
        <v>53</v>
      </c>
      <c r="B22" s="97">
        <f>SUM(C22:D22)</f>
        <v>1361</v>
      </c>
      <c r="C22" s="97">
        <v>978</v>
      </c>
      <c r="D22" s="97">
        <v>383</v>
      </c>
    </row>
    <row r="23" spans="1:4" x14ac:dyDescent="0.25">
      <c r="A23" s="44" t="s">
        <v>54</v>
      </c>
      <c r="B23" s="97">
        <f t="shared" si="0"/>
        <v>0</v>
      </c>
      <c r="C23" s="97">
        <v>0</v>
      </c>
      <c r="D23" s="97">
        <v>0</v>
      </c>
    </row>
    <row r="24" spans="1:4" x14ac:dyDescent="0.25">
      <c r="A24" s="44" t="s">
        <v>55</v>
      </c>
      <c r="B24" s="97">
        <f t="shared" si="0"/>
        <v>0</v>
      </c>
      <c r="C24" s="97">
        <v>0</v>
      </c>
      <c r="D24" s="97">
        <v>0</v>
      </c>
    </row>
    <row r="25" spans="1:4" x14ac:dyDescent="0.25">
      <c r="A25" s="44" t="s">
        <v>56</v>
      </c>
      <c r="B25" s="97">
        <f t="shared" si="0"/>
        <v>0</v>
      </c>
      <c r="C25" s="97">
        <v>0</v>
      </c>
      <c r="D25" s="97">
        <v>0</v>
      </c>
    </row>
    <row r="26" spans="1:4" x14ac:dyDescent="0.25">
      <c r="A26" s="44" t="s">
        <v>57</v>
      </c>
      <c r="B26" s="97">
        <f t="shared" si="0"/>
        <v>0</v>
      </c>
      <c r="C26" s="97">
        <v>0</v>
      </c>
      <c r="D26" s="97">
        <v>0</v>
      </c>
    </row>
    <row r="27" spans="1:4" x14ac:dyDescent="0.25">
      <c r="A27" s="44" t="s">
        <v>58</v>
      </c>
      <c r="B27" s="97">
        <f t="shared" si="0"/>
        <v>0</v>
      </c>
      <c r="C27" s="97">
        <v>0</v>
      </c>
      <c r="D27" s="97">
        <v>0</v>
      </c>
    </row>
    <row r="28" spans="1:4" x14ac:dyDescent="0.25">
      <c r="A28" s="44" t="s">
        <v>59</v>
      </c>
      <c r="B28" s="97">
        <f t="shared" si="0"/>
        <v>0</v>
      </c>
      <c r="C28" s="97">
        <v>0</v>
      </c>
      <c r="D28" s="97">
        <v>0</v>
      </c>
    </row>
    <row r="29" spans="1:4" x14ac:dyDescent="0.25">
      <c r="A29" s="44" t="s">
        <v>60</v>
      </c>
      <c r="B29" s="97">
        <f t="shared" si="0"/>
        <v>770</v>
      </c>
      <c r="C29" s="97">
        <v>632</v>
      </c>
      <c r="D29" s="97">
        <v>138</v>
      </c>
    </row>
    <row r="30" spans="1:4" x14ac:dyDescent="0.25">
      <c r="A30" s="44" t="s">
        <v>61</v>
      </c>
      <c r="B30" s="97">
        <f t="shared" si="0"/>
        <v>225</v>
      </c>
      <c r="C30" s="97">
        <v>201</v>
      </c>
      <c r="D30" s="97">
        <v>24</v>
      </c>
    </row>
    <row r="31" spans="1:4" x14ac:dyDescent="0.25">
      <c r="A31" s="44" t="s">
        <v>62</v>
      </c>
      <c r="B31" s="97">
        <f t="shared" si="0"/>
        <v>0</v>
      </c>
      <c r="C31" s="97">
        <v>0</v>
      </c>
      <c r="D31" s="97">
        <v>0</v>
      </c>
    </row>
    <row r="32" spans="1:4" x14ac:dyDescent="0.25">
      <c r="A32" s="44" t="s">
        <v>63</v>
      </c>
      <c r="B32" s="97">
        <f t="shared" si="0"/>
        <v>25</v>
      </c>
      <c r="C32" s="97">
        <v>0</v>
      </c>
      <c r="D32" s="97">
        <v>25</v>
      </c>
    </row>
    <row r="33" spans="1:4" x14ac:dyDescent="0.25">
      <c r="A33" s="44" t="s">
        <v>64</v>
      </c>
      <c r="B33" s="97">
        <f t="shared" si="0"/>
        <v>0</v>
      </c>
      <c r="C33" s="97">
        <v>0</v>
      </c>
      <c r="D33" s="97">
        <v>0</v>
      </c>
    </row>
    <row r="34" spans="1:4" x14ac:dyDescent="0.25">
      <c r="A34" s="44" t="s">
        <v>65</v>
      </c>
      <c r="B34" s="97">
        <f t="shared" si="0"/>
        <v>0</v>
      </c>
      <c r="C34" s="97">
        <v>0</v>
      </c>
      <c r="D34" s="97">
        <v>0</v>
      </c>
    </row>
    <row r="35" spans="1:4" x14ac:dyDescent="0.25">
      <c r="A35" s="44" t="s">
        <v>66</v>
      </c>
      <c r="B35" s="97">
        <f t="shared" si="0"/>
        <v>1094</v>
      </c>
      <c r="C35" s="97">
        <v>734</v>
      </c>
      <c r="D35" s="97">
        <v>360</v>
      </c>
    </row>
    <row r="36" spans="1:4" x14ac:dyDescent="0.25">
      <c r="A36" s="44" t="s">
        <v>67</v>
      </c>
      <c r="B36" s="97">
        <f t="shared" si="0"/>
        <v>0</v>
      </c>
      <c r="C36" s="97">
        <v>0</v>
      </c>
      <c r="D36" s="97">
        <v>0</v>
      </c>
    </row>
    <row r="37" spans="1:4" x14ac:dyDescent="0.25">
      <c r="A37" s="44" t="s">
        <v>68</v>
      </c>
      <c r="B37" s="97">
        <f t="shared" si="0"/>
        <v>0</v>
      </c>
      <c r="C37" s="97">
        <v>0</v>
      </c>
      <c r="D37" s="97">
        <v>0</v>
      </c>
    </row>
    <row r="38" spans="1:4" x14ac:dyDescent="0.25">
      <c r="A38" s="44" t="s">
        <v>69</v>
      </c>
      <c r="B38" s="97">
        <f t="shared" si="0"/>
        <v>0</v>
      </c>
      <c r="C38" s="97">
        <v>0</v>
      </c>
      <c r="D38" s="97">
        <v>0</v>
      </c>
    </row>
    <row r="39" spans="1:4" x14ac:dyDescent="0.25">
      <c r="A39" s="44" t="s">
        <v>70</v>
      </c>
      <c r="B39" s="97">
        <f t="shared" si="0"/>
        <v>0</v>
      </c>
      <c r="C39" s="97">
        <v>0</v>
      </c>
      <c r="D39" s="97">
        <v>0</v>
      </c>
    </row>
    <row r="40" spans="1:4" x14ac:dyDescent="0.25">
      <c r="A40" s="44" t="s">
        <v>71</v>
      </c>
      <c r="B40" s="97">
        <f t="shared" si="0"/>
        <v>0</v>
      </c>
      <c r="C40" s="97">
        <v>0</v>
      </c>
      <c r="D40" s="97">
        <v>0</v>
      </c>
    </row>
    <row r="41" spans="1:4" x14ac:dyDescent="0.25">
      <c r="A41" s="44" t="s">
        <v>72</v>
      </c>
      <c r="B41" s="97">
        <f t="shared" si="0"/>
        <v>0</v>
      </c>
      <c r="C41" s="97">
        <v>0</v>
      </c>
      <c r="D41" s="97">
        <v>0</v>
      </c>
    </row>
    <row r="42" spans="1:4" x14ac:dyDescent="0.25">
      <c r="A42" s="44" t="s">
        <v>73</v>
      </c>
      <c r="B42" s="97">
        <f t="shared" si="0"/>
        <v>0</v>
      </c>
      <c r="C42" s="97">
        <v>0</v>
      </c>
      <c r="D42" s="97">
        <v>0</v>
      </c>
    </row>
    <row r="43" spans="1:4" x14ac:dyDescent="0.25">
      <c r="A43" s="44" t="s">
        <v>74</v>
      </c>
      <c r="B43" s="97">
        <f t="shared" si="0"/>
        <v>134</v>
      </c>
      <c r="C43" s="97">
        <v>105</v>
      </c>
      <c r="D43" s="97">
        <v>29</v>
      </c>
    </row>
    <row r="44" spans="1:4" x14ac:dyDescent="0.25">
      <c r="A44" s="44" t="s">
        <v>75</v>
      </c>
      <c r="B44" s="97">
        <f t="shared" si="0"/>
        <v>0</v>
      </c>
      <c r="C44" s="97">
        <v>0</v>
      </c>
      <c r="D44" s="97">
        <v>0</v>
      </c>
    </row>
    <row r="45" spans="1:4" x14ac:dyDescent="0.25">
      <c r="A45" s="44" t="s">
        <v>76</v>
      </c>
      <c r="B45" s="97">
        <f t="shared" si="0"/>
        <v>0</v>
      </c>
      <c r="C45" s="97">
        <v>0</v>
      </c>
      <c r="D45" s="97">
        <v>0</v>
      </c>
    </row>
    <row r="46" spans="1:4" x14ac:dyDescent="0.25">
      <c r="A46" s="44" t="s">
        <v>77</v>
      </c>
      <c r="B46" s="97">
        <f t="shared" si="0"/>
        <v>0</v>
      </c>
      <c r="C46" s="97">
        <v>0</v>
      </c>
      <c r="D46" s="97">
        <v>0</v>
      </c>
    </row>
    <row r="47" spans="1:4" x14ac:dyDescent="0.25">
      <c r="A47" s="44" t="s">
        <v>78</v>
      </c>
      <c r="B47" s="97">
        <f t="shared" si="0"/>
        <v>0</v>
      </c>
      <c r="C47" s="97">
        <v>0</v>
      </c>
      <c r="D47" s="97">
        <v>0</v>
      </c>
    </row>
    <row r="48" spans="1:4" x14ac:dyDescent="0.25">
      <c r="A48" s="44" t="s">
        <v>79</v>
      </c>
      <c r="B48" s="97">
        <f t="shared" si="0"/>
        <v>0</v>
      </c>
      <c r="C48" s="97">
        <v>0</v>
      </c>
      <c r="D48" s="97">
        <v>0</v>
      </c>
    </row>
    <row r="49" spans="1:19" x14ac:dyDescent="0.25">
      <c r="A49" s="44" t="s">
        <v>80</v>
      </c>
      <c r="B49" s="97">
        <f t="shared" si="0"/>
        <v>156</v>
      </c>
      <c r="C49" s="97">
        <v>99</v>
      </c>
      <c r="D49" s="97">
        <v>57</v>
      </c>
    </row>
    <row r="50" spans="1:19" x14ac:dyDescent="0.25">
      <c r="A50" s="44" t="s">
        <v>81</v>
      </c>
      <c r="B50" s="97">
        <f t="shared" si="0"/>
        <v>0</v>
      </c>
      <c r="C50" s="97">
        <v>0</v>
      </c>
      <c r="D50" s="97">
        <v>0</v>
      </c>
    </row>
    <row r="51" spans="1:19" x14ac:dyDescent="0.25">
      <c r="A51" s="44" t="s">
        <v>82</v>
      </c>
      <c r="B51" s="97">
        <f t="shared" si="0"/>
        <v>0</v>
      </c>
      <c r="C51" s="97">
        <v>0</v>
      </c>
      <c r="D51" s="97">
        <v>0</v>
      </c>
    </row>
    <row r="52" spans="1:19" x14ac:dyDescent="0.25">
      <c r="A52" s="44" t="s">
        <v>83</v>
      </c>
      <c r="B52" s="97">
        <f t="shared" si="0"/>
        <v>0</v>
      </c>
      <c r="C52" s="97">
        <v>0</v>
      </c>
      <c r="D52" s="97">
        <v>0</v>
      </c>
    </row>
    <row r="53" spans="1:19" x14ac:dyDescent="0.25">
      <c r="A53" s="44" t="s">
        <v>84</v>
      </c>
      <c r="B53" s="97">
        <f t="shared" si="0"/>
        <v>6</v>
      </c>
      <c r="C53" s="97">
        <v>0</v>
      </c>
      <c r="D53" s="97">
        <v>6</v>
      </c>
    </row>
    <row r="54" spans="1:19" x14ac:dyDescent="0.25">
      <c r="A54" s="44" t="s">
        <v>85</v>
      </c>
      <c r="B54" s="97">
        <f t="shared" si="0"/>
        <v>40</v>
      </c>
      <c r="C54" s="97">
        <v>0</v>
      </c>
      <c r="D54" s="97">
        <v>40</v>
      </c>
    </row>
    <row r="55" spans="1:19" x14ac:dyDescent="0.25">
      <c r="A55" s="44" t="s">
        <v>86</v>
      </c>
      <c r="B55" s="97">
        <f t="shared" si="0"/>
        <v>0</v>
      </c>
      <c r="C55" s="97">
        <v>0</v>
      </c>
      <c r="D55" s="97">
        <v>0</v>
      </c>
    </row>
    <row r="56" spans="1:19" x14ac:dyDescent="0.25">
      <c r="A56" s="44" t="s">
        <v>87</v>
      </c>
      <c r="B56" s="97">
        <f t="shared" si="0"/>
        <v>0</v>
      </c>
      <c r="C56" s="97">
        <v>0</v>
      </c>
      <c r="D56" s="97">
        <v>0</v>
      </c>
    </row>
    <row r="57" spans="1:19" x14ac:dyDescent="0.25">
      <c r="A57" s="44" t="s">
        <v>18</v>
      </c>
      <c r="B57" s="97">
        <f>SUM(B9:B56)</f>
        <v>5242</v>
      </c>
      <c r="C57" s="97">
        <f>SUM(C9:C56)</f>
        <v>3386</v>
      </c>
      <c r="D57" s="97">
        <f>SUM(D9:D56)</f>
        <v>1856</v>
      </c>
    </row>
    <row r="61" spans="1:19" ht="31.5" customHeight="1" x14ac:dyDescent="0.25">
      <c r="A61" s="41"/>
      <c r="B61" s="16"/>
      <c r="C61" s="16"/>
      <c r="D61" s="16"/>
      <c r="E61" s="16"/>
      <c r="F61" s="16"/>
      <c r="G61" s="16"/>
      <c r="H61" s="16"/>
      <c r="I61" s="16"/>
      <c r="J61" s="16"/>
      <c r="K61" s="16"/>
      <c r="L61" s="16"/>
      <c r="M61" s="16"/>
      <c r="N61" s="16"/>
      <c r="O61" s="16"/>
      <c r="P61" s="16"/>
      <c r="Q61" s="16"/>
      <c r="R61" s="16"/>
      <c r="S61" s="16"/>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4" spans="1:19" x14ac:dyDescent="0.25">
      <c r="A74" s="41"/>
      <c r="B74" s="16"/>
      <c r="C74" s="16"/>
      <c r="D74" s="16"/>
      <c r="E74" s="16"/>
      <c r="F74" s="16"/>
      <c r="G74" s="16"/>
      <c r="H74" s="16"/>
      <c r="I74" s="16"/>
      <c r="J74" s="16"/>
      <c r="K74" s="16"/>
      <c r="L74" s="16"/>
      <c r="M74" s="16"/>
      <c r="N74" s="16"/>
      <c r="O74" s="16"/>
      <c r="P74" s="16"/>
      <c r="Q74" s="16"/>
      <c r="R74" s="16"/>
      <c r="S74" s="1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7" spans="1:19" x14ac:dyDescent="0.25">
      <c r="C87" s="126"/>
      <c r="D87" s="126"/>
      <c r="E87" s="126"/>
      <c r="F87" s="126"/>
      <c r="G87" s="126"/>
      <c r="H87" s="126"/>
      <c r="I87" s="126"/>
      <c r="J87" s="126"/>
      <c r="K87" s="126"/>
      <c r="L87" s="126"/>
      <c r="M87" s="126"/>
      <c r="N87" s="126"/>
      <c r="O87" s="126"/>
      <c r="P87" s="126"/>
      <c r="Q87" s="126"/>
      <c r="R87" s="126"/>
      <c r="S87" s="126"/>
    </row>
    <row r="88" spans="1:19" x14ac:dyDescent="0.25">
      <c r="C88" s="126"/>
      <c r="D88" s="126"/>
      <c r="E88" s="126"/>
      <c r="F88" s="126"/>
      <c r="G88" s="126"/>
      <c r="H88" s="126"/>
      <c r="I88" s="126"/>
      <c r="J88" s="126"/>
      <c r="K88" s="126"/>
      <c r="L88" s="126"/>
      <c r="M88" s="126"/>
      <c r="N88" s="126"/>
      <c r="O88" s="126"/>
      <c r="P88" s="126"/>
      <c r="Q88" s="126"/>
      <c r="R88" s="126"/>
      <c r="S88" s="126"/>
    </row>
    <row r="89" spans="1:19" ht="6.75" customHeight="1" x14ac:dyDescent="0.25">
      <c r="C89" s="48"/>
      <c r="D89" s="48"/>
      <c r="E89" s="48"/>
      <c r="F89" s="48"/>
      <c r="G89" s="48"/>
      <c r="H89" s="48"/>
      <c r="I89" s="48"/>
      <c r="J89" s="48"/>
      <c r="K89" s="48"/>
      <c r="L89" s="48"/>
      <c r="M89" s="48"/>
      <c r="N89" s="48"/>
      <c r="O89" s="48"/>
      <c r="P89" s="48"/>
      <c r="Q89" s="48"/>
      <c r="R89" s="48"/>
      <c r="S89" s="48"/>
    </row>
    <row r="90" spans="1:19" x14ac:dyDescent="0.25">
      <c r="A90" s="41"/>
      <c r="B90" s="16"/>
      <c r="C90" s="16"/>
      <c r="D90" s="16"/>
      <c r="E90" s="16"/>
      <c r="F90" s="16"/>
      <c r="G90" s="16"/>
      <c r="H90" s="16"/>
      <c r="I90" s="16"/>
      <c r="J90" s="16"/>
      <c r="K90" s="16"/>
      <c r="L90" s="16"/>
      <c r="M90" s="16"/>
      <c r="N90" s="16"/>
      <c r="O90" s="16"/>
      <c r="P90" s="16"/>
      <c r="Q90" s="16"/>
      <c r="R90" s="16"/>
      <c r="S90" s="16"/>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3" spans="1:19" x14ac:dyDescent="0.25">
      <c r="A103" s="41"/>
      <c r="B103" s="16"/>
      <c r="C103" s="16"/>
      <c r="D103" s="16"/>
      <c r="E103" s="16"/>
      <c r="F103" s="16"/>
      <c r="G103" s="16"/>
      <c r="H103" s="16"/>
      <c r="I103" s="16"/>
      <c r="J103" s="16"/>
      <c r="K103" s="16"/>
      <c r="L103" s="16"/>
      <c r="M103" s="16"/>
      <c r="N103" s="16"/>
      <c r="O103" s="16"/>
      <c r="P103" s="16"/>
      <c r="Q103" s="16"/>
      <c r="R103" s="16"/>
      <c r="S103" s="16"/>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6" spans="1:19" x14ac:dyDescent="0.25">
      <c r="C116" s="126"/>
      <c r="D116" s="126"/>
      <c r="E116" s="126"/>
      <c r="F116" s="126"/>
      <c r="G116" s="126"/>
      <c r="H116" s="126"/>
      <c r="I116" s="126"/>
      <c r="J116" s="126"/>
      <c r="K116" s="126"/>
      <c r="L116" s="126"/>
      <c r="M116" s="126"/>
      <c r="N116" s="126"/>
      <c r="O116" s="126"/>
      <c r="P116" s="126"/>
      <c r="Q116" s="126"/>
      <c r="R116" s="126"/>
      <c r="S116" s="126"/>
    </row>
    <row r="117" spans="1:19" x14ac:dyDescent="0.25">
      <c r="C117" s="126"/>
      <c r="D117" s="126"/>
      <c r="E117" s="126"/>
      <c r="F117" s="126"/>
      <c r="G117" s="126"/>
      <c r="H117" s="126"/>
      <c r="I117" s="126"/>
      <c r="J117" s="126"/>
      <c r="K117" s="126"/>
      <c r="L117" s="126"/>
      <c r="M117" s="126"/>
      <c r="N117" s="126"/>
      <c r="O117" s="126"/>
      <c r="P117" s="126"/>
      <c r="Q117" s="126"/>
      <c r="R117" s="126"/>
      <c r="S117" s="126"/>
    </row>
    <row r="119" spans="1:19" x14ac:dyDescent="0.25">
      <c r="A119" s="41"/>
      <c r="B119" s="16"/>
      <c r="C119" s="16"/>
      <c r="D119" s="16"/>
      <c r="E119" s="16"/>
      <c r="F119" s="16"/>
      <c r="G119" s="16"/>
      <c r="H119" s="16"/>
      <c r="I119" s="16"/>
      <c r="J119" s="16"/>
      <c r="K119" s="16"/>
      <c r="L119" s="16"/>
      <c r="M119" s="16"/>
      <c r="N119" s="16"/>
      <c r="O119" s="16"/>
      <c r="P119" s="16"/>
      <c r="Q119" s="16"/>
      <c r="R119" s="16"/>
      <c r="S119" s="16"/>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2" spans="1:19" x14ac:dyDescent="0.25">
      <c r="A132" s="41"/>
      <c r="B132" s="16"/>
      <c r="C132" s="16"/>
      <c r="D132" s="16"/>
      <c r="E132" s="16"/>
      <c r="F132" s="16"/>
      <c r="G132" s="16"/>
      <c r="H132" s="16"/>
      <c r="I132" s="16"/>
      <c r="J132" s="16"/>
      <c r="K132" s="16"/>
      <c r="L132" s="16"/>
      <c r="M132" s="16"/>
      <c r="N132" s="16"/>
      <c r="O132" s="16"/>
      <c r="P132" s="16"/>
      <c r="Q132" s="16"/>
      <c r="R132" s="16"/>
      <c r="S132" s="16"/>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49"/>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7" t="s">
        <v>160</v>
      </c>
      <c r="B1" s="128"/>
      <c r="C1" s="128"/>
      <c r="D1" s="128"/>
      <c r="E1" s="129"/>
      <c r="F1" s="50"/>
      <c r="G1" s="51"/>
      <c r="H1" s="51"/>
      <c r="I1" s="51"/>
      <c r="J1" s="51"/>
    </row>
    <row r="2" spans="1:10" ht="18" customHeight="1" thickBot="1" x14ac:dyDescent="0.3">
      <c r="D2" s="92" t="s">
        <v>161</v>
      </c>
      <c r="E2" s="90" t="s">
        <v>162</v>
      </c>
    </row>
    <row r="3" spans="1:10" x14ac:dyDescent="0.25">
      <c r="A3" s="119" t="str">
        <f>'Rail Service (Item Nos. 1-6)'!A3</f>
        <v>Railroad: UP</v>
      </c>
      <c r="B3" s="121" t="str">
        <f>'Rail Service (Item Nos. 1-6)'!B3:B4</f>
        <v>Year: 2023</v>
      </c>
      <c r="C3" s="123" t="str">
        <f>'Rail Service (Item Nos. 1-6)'!C3</f>
        <v xml:space="preserve">Reporting Week: </v>
      </c>
      <c r="D3" s="4">
        <f>'Rail Service (Item Nos. 1-6)'!E3</f>
        <v>45171</v>
      </c>
      <c r="F3" s="17"/>
      <c r="G3" s="17"/>
      <c r="H3" s="15"/>
      <c r="J3" s="38"/>
    </row>
    <row r="4" spans="1:10" ht="15.75" thickBot="1" x14ac:dyDescent="0.3">
      <c r="A4" s="120"/>
      <c r="B4" s="122"/>
      <c r="C4" s="124"/>
      <c r="D4" s="6">
        <f>'Rail Service (Item Nos. 1-6)'!E4</f>
        <v>45177</v>
      </c>
      <c r="F4" s="17"/>
      <c r="G4" s="17"/>
      <c r="H4" s="15"/>
      <c r="J4" s="38"/>
    </row>
    <row r="5" spans="1:10" ht="15.75" thickBot="1" x14ac:dyDescent="0.3"/>
    <row r="6" spans="1:10" ht="48.75" customHeight="1" thickBot="1" x14ac:dyDescent="0.3">
      <c r="A6" s="132" t="s">
        <v>154</v>
      </c>
      <c r="B6" s="133"/>
      <c r="C6" s="133"/>
      <c r="D6" s="133"/>
      <c r="E6" s="135"/>
    </row>
    <row r="7" spans="1:10" ht="15.75" thickBot="1" x14ac:dyDescent="0.3"/>
    <row r="8" spans="1:10" ht="60.75" customHeight="1" thickBot="1" x14ac:dyDescent="0.3">
      <c r="A8" s="52" t="s">
        <v>36</v>
      </c>
      <c r="B8" s="27" t="s">
        <v>88</v>
      </c>
      <c r="C8" s="27" t="s">
        <v>89</v>
      </c>
      <c r="D8" s="109" t="s">
        <v>152</v>
      </c>
      <c r="E8" s="110"/>
    </row>
    <row r="9" spans="1:10" ht="39.75" customHeight="1" thickBot="1" x14ac:dyDescent="0.3">
      <c r="A9" s="53"/>
      <c r="B9" s="54"/>
      <c r="C9" s="55"/>
      <c r="D9" s="27" t="s">
        <v>90</v>
      </c>
      <c r="E9" s="27" t="s">
        <v>91</v>
      </c>
    </row>
    <row r="10" spans="1:10" x14ac:dyDescent="0.25">
      <c r="A10" s="56" t="s">
        <v>40</v>
      </c>
      <c r="B10" s="98">
        <v>0</v>
      </c>
      <c r="C10" s="98">
        <v>0</v>
      </c>
      <c r="D10" s="98">
        <v>0</v>
      </c>
      <c r="E10" s="98">
        <v>0</v>
      </c>
    </row>
    <row r="11" spans="1:10" x14ac:dyDescent="0.25">
      <c r="A11" s="57" t="s">
        <v>41</v>
      </c>
      <c r="B11" s="99">
        <v>2</v>
      </c>
      <c r="C11" s="99">
        <v>13</v>
      </c>
      <c r="D11" s="99">
        <v>0</v>
      </c>
      <c r="E11" s="99">
        <v>0</v>
      </c>
    </row>
    <row r="12" spans="1:10" x14ac:dyDescent="0.25">
      <c r="A12" s="57" t="s">
        <v>42</v>
      </c>
      <c r="B12" s="98">
        <v>95</v>
      </c>
      <c r="C12" s="98">
        <v>45</v>
      </c>
      <c r="D12" s="98">
        <v>0</v>
      </c>
      <c r="E12" s="98">
        <v>26</v>
      </c>
    </row>
    <row r="13" spans="1:10" x14ac:dyDescent="0.25">
      <c r="A13" s="57" t="s">
        <v>43</v>
      </c>
      <c r="B13" s="99">
        <v>10</v>
      </c>
      <c r="C13" s="99">
        <v>23</v>
      </c>
      <c r="D13" s="99">
        <v>0</v>
      </c>
      <c r="E13" s="99">
        <v>0</v>
      </c>
    </row>
    <row r="14" spans="1:10" x14ac:dyDescent="0.25">
      <c r="A14" s="57" t="s">
        <v>44</v>
      </c>
      <c r="B14" s="98">
        <v>1</v>
      </c>
      <c r="C14" s="98">
        <v>20</v>
      </c>
      <c r="D14" s="98">
        <v>0</v>
      </c>
      <c r="E14" s="98">
        <v>0</v>
      </c>
    </row>
    <row r="15" spans="1:10" x14ac:dyDescent="0.25">
      <c r="A15" s="57" t="s">
        <v>45</v>
      </c>
      <c r="B15" s="99">
        <v>0</v>
      </c>
      <c r="C15" s="99">
        <v>0</v>
      </c>
      <c r="D15" s="99">
        <v>0</v>
      </c>
      <c r="E15" s="99">
        <v>0</v>
      </c>
    </row>
    <row r="16" spans="1:10" x14ac:dyDescent="0.25">
      <c r="A16" s="57" t="s">
        <v>46</v>
      </c>
      <c r="B16" s="98">
        <v>0</v>
      </c>
      <c r="C16" s="98">
        <v>0</v>
      </c>
      <c r="D16" s="98">
        <v>0</v>
      </c>
      <c r="E16" s="98">
        <v>0</v>
      </c>
    </row>
    <row r="17" spans="1:5" x14ac:dyDescent="0.25">
      <c r="A17" s="57" t="s">
        <v>47</v>
      </c>
      <c r="B17" s="99">
        <v>0</v>
      </c>
      <c r="C17" s="99">
        <v>0</v>
      </c>
      <c r="D17" s="99">
        <v>0</v>
      </c>
      <c r="E17" s="99">
        <v>0</v>
      </c>
    </row>
    <row r="18" spans="1:5" x14ac:dyDescent="0.25">
      <c r="A18" s="57" t="s">
        <v>48</v>
      </c>
      <c r="B18" s="98">
        <v>0</v>
      </c>
      <c r="C18" s="98">
        <v>0</v>
      </c>
      <c r="D18" s="98">
        <v>0</v>
      </c>
      <c r="E18" s="98">
        <v>0</v>
      </c>
    </row>
    <row r="19" spans="1:5" x14ac:dyDescent="0.25">
      <c r="A19" s="57" t="s">
        <v>49</v>
      </c>
      <c r="B19" s="99">
        <v>86</v>
      </c>
      <c r="C19" s="99">
        <v>227</v>
      </c>
      <c r="D19" s="99">
        <v>0</v>
      </c>
      <c r="E19" s="99">
        <v>0</v>
      </c>
    </row>
    <row r="20" spans="1:5" x14ac:dyDescent="0.25">
      <c r="A20" s="57" t="s">
        <v>50</v>
      </c>
      <c r="B20" s="98">
        <v>57</v>
      </c>
      <c r="C20" s="98">
        <v>96</v>
      </c>
      <c r="D20" s="98">
        <v>0</v>
      </c>
      <c r="E20" s="98">
        <v>0</v>
      </c>
    </row>
    <row r="21" spans="1:5" x14ac:dyDescent="0.25">
      <c r="A21" s="57" t="s">
        <v>51</v>
      </c>
      <c r="B21" s="99">
        <v>20</v>
      </c>
      <c r="C21" s="99">
        <v>18</v>
      </c>
      <c r="D21" s="99">
        <v>0</v>
      </c>
      <c r="E21" s="99">
        <v>17</v>
      </c>
    </row>
    <row r="22" spans="1:5" x14ac:dyDescent="0.25">
      <c r="A22" s="57" t="s">
        <v>52</v>
      </c>
      <c r="B22" s="98">
        <v>0</v>
      </c>
      <c r="C22" s="98">
        <v>0</v>
      </c>
      <c r="D22" s="98">
        <v>0</v>
      </c>
      <c r="E22" s="98">
        <v>0</v>
      </c>
    </row>
    <row r="23" spans="1:5" x14ac:dyDescent="0.25">
      <c r="A23" s="57" t="s">
        <v>53</v>
      </c>
      <c r="B23" s="99">
        <v>139</v>
      </c>
      <c r="C23" s="99">
        <v>283</v>
      </c>
      <c r="D23" s="99">
        <v>0</v>
      </c>
      <c r="E23" s="99">
        <v>2</v>
      </c>
    </row>
    <row r="24" spans="1:5" x14ac:dyDescent="0.25">
      <c r="A24" s="57" t="s">
        <v>54</v>
      </c>
      <c r="B24" s="98">
        <v>0</v>
      </c>
      <c r="C24" s="98">
        <v>0</v>
      </c>
      <c r="D24" s="98">
        <v>0</v>
      </c>
      <c r="E24" s="98">
        <v>0</v>
      </c>
    </row>
    <row r="25" spans="1:5" x14ac:dyDescent="0.25">
      <c r="A25" s="57" t="s">
        <v>55</v>
      </c>
      <c r="B25" s="99">
        <v>0</v>
      </c>
      <c r="C25" s="99">
        <v>0</v>
      </c>
      <c r="D25" s="99">
        <v>0</v>
      </c>
      <c r="E25" s="99">
        <v>0</v>
      </c>
    </row>
    <row r="26" spans="1:5" x14ac:dyDescent="0.25">
      <c r="A26" s="58" t="s">
        <v>56</v>
      </c>
      <c r="B26" s="98">
        <v>0</v>
      </c>
      <c r="C26" s="98">
        <v>0</v>
      </c>
      <c r="D26" s="98">
        <v>0</v>
      </c>
      <c r="E26" s="98">
        <v>0</v>
      </c>
    </row>
    <row r="27" spans="1:5" x14ac:dyDescent="0.25">
      <c r="A27" s="57" t="s">
        <v>57</v>
      </c>
      <c r="B27" s="99">
        <v>0</v>
      </c>
      <c r="C27" s="99">
        <v>0</v>
      </c>
      <c r="D27" s="99">
        <v>0</v>
      </c>
      <c r="E27" s="99">
        <v>0</v>
      </c>
    </row>
    <row r="28" spans="1:5" x14ac:dyDescent="0.25">
      <c r="A28" s="57" t="s">
        <v>58</v>
      </c>
      <c r="B28" s="98">
        <v>0</v>
      </c>
      <c r="C28" s="98">
        <v>0</v>
      </c>
      <c r="D28" s="98">
        <v>0</v>
      </c>
      <c r="E28" s="98">
        <v>0</v>
      </c>
    </row>
    <row r="29" spans="1:5" x14ac:dyDescent="0.25">
      <c r="A29" s="57" t="s">
        <v>59</v>
      </c>
      <c r="B29" s="99">
        <v>0</v>
      </c>
      <c r="C29" s="99">
        <v>0</v>
      </c>
      <c r="D29" s="99">
        <v>0</v>
      </c>
      <c r="E29" s="99">
        <v>0</v>
      </c>
    </row>
    <row r="30" spans="1:5" x14ac:dyDescent="0.25">
      <c r="A30" s="57" t="s">
        <v>60</v>
      </c>
      <c r="B30" s="98">
        <v>91</v>
      </c>
      <c r="C30" s="98">
        <v>134</v>
      </c>
      <c r="D30" s="98">
        <v>0</v>
      </c>
      <c r="E30" s="98">
        <v>6</v>
      </c>
    </row>
    <row r="31" spans="1:5" x14ac:dyDescent="0.25">
      <c r="A31" s="57" t="s">
        <v>61</v>
      </c>
      <c r="B31" s="99">
        <v>8</v>
      </c>
      <c r="C31" s="99">
        <v>15</v>
      </c>
      <c r="D31" s="99">
        <v>0</v>
      </c>
      <c r="E31" s="99">
        <v>0</v>
      </c>
    </row>
    <row r="32" spans="1:5" x14ac:dyDescent="0.25">
      <c r="A32" s="57" t="s">
        <v>62</v>
      </c>
      <c r="B32" s="98">
        <v>0</v>
      </c>
      <c r="C32" s="98">
        <v>0</v>
      </c>
      <c r="D32" s="98">
        <v>0</v>
      </c>
      <c r="E32" s="98">
        <v>0</v>
      </c>
    </row>
    <row r="33" spans="1:6" x14ac:dyDescent="0.25">
      <c r="A33" s="57" t="s">
        <v>63</v>
      </c>
      <c r="B33" s="99">
        <v>14</v>
      </c>
      <c r="C33" s="99">
        <v>17</v>
      </c>
      <c r="D33" s="99">
        <v>0</v>
      </c>
      <c r="E33" s="99">
        <v>0</v>
      </c>
    </row>
    <row r="34" spans="1:6" x14ac:dyDescent="0.25">
      <c r="A34" s="57" t="s">
        <v>64</v>
      </c>
      <c r="B34" s="98">
        <v>0</v>
      </c>
      <c r="C34" s="98">
        <v>0</v>
      </c>
      <c r="D34" s="98">
        <v>0</v>
      </c>
      <c r="E34" s="98">
        <v>0</v>
      </c>
    </row>
    <row r="35" spans="1:6" x14ac:dyDescent="0.25">
      <c r="A35" s="57" t="s">
        <v>65</v>
      </c>
      <c r="B35" s="99">
        <v>0</v>
      </c>
      <c r="C35" s="99">
        <v>0</v>
      </c>
      <c r="D35" s="99">
        <v>0</v>
      </c>
      <c r="E35" s="99">
        <v>0</v>
      </c>
    </row>
    <row r="36" spans="1:6" x14ac:dyDescent="0.25">
      <c r="A36" s="57" t="s">
        <v>66</v>
      </c>
      <c r="B36" s="98">
        <v>118</v>
      </c>
      <c r="C36" s="98">
        <v>158</v>
      </c>
      <c r="D36" s="98">
        <v>0</v>
      </c>
      <c r="E36" s="98">
        <v>2</v>
      </c>
      <c r="F36" s="59"/>
    </row>
    <row r="37" spans="1:6" x14ac:dyDescent="0.25">
      <c r="A37" s="57" t="s">
        <v>67</v>
      </c>
      <c r="B37" s="99">
        <v>0</v>
      </c>
      <c r="C37" s="99">
        <v>0</v>
      </c>
      <c r="D37" s="99">
        <v>0</v>
      </c>
      <c r="E37" s="99">
        <v>0</v>
      </c>
    </row>
    <row r="38" spans="1:6" x14ac:dyDescent="0.25">
      <c r="A38" s="57" t="s">
        <v>68</v>
      </c>
      <c r="B38" s="98">
        <v>0</v>
      </c>
      <c r="C38" s="98">
        <v>0</v>
      </c>
      <c r="D38" s="98">
        <v>0</v>
      </c>
      <c r="E38" s="98">
        <v>0</v>
      </c>
    </row>
    <row r="39" spans="1:6" x14ac:dyDescent="0.25">
      <c r="A39" s="57" t="s">
        <v>69</v>
      </c>
      <c r="B39" s="99">
        <v>0</v>
      </c>
      <c r="C39" s="99">
        <v>0</v>
      </c>
      <c r="D39" s="99">
        <v>0</v>
      </c>
      <c r="E39" s="99">
        <v>0</v>
      </c>
    </row>
    <row r="40" spans="1:6" x14ac:dyDescent="0.25">
      <c r="A40" s="57" t="s">
        <v>70</v>
      </c>
      <c r="B40" s="98">
        <v>0</v>
      </c>
      <c r="C40" s="98">
        <v>0</v>
      </c>
      <c r="D40" s="98">
        <v>0</v>
      </c>
      <c r="E40" s="98">
        <v>0</v>
      </c>
    </row>
    <row r="41" spans="1:6" x14ac:dyDescent="0.25">
      <c r="A41" s="57" t="s">
        <v>71</v>
      </c>
      <c r="B41" s="99">
        <v>0</v>
      </c>
      <c r="C41" s="99">
        <v>0</v>
      </c>
      <c r="D41" s="99">
        <v>0</v>
      </c>
      <c r="E41" s="99">
        <v>0</v>
      </c>
    </row>
    <row r="42" spans="1:6" x14ac:dyDescent="0.25">
      <c r="A42" s="58" t="s">
        <v>72</v>
      </c>
      <c r="B42" s="98">
        <v>0</v>
      </c>
      <c r="C42" s="98">
        <v>0</v>
      </c>
      <c r="D42" s="98">
        <v>0</v>
      </c>
      <c r="E42" s="98">
        <v>0</v>
      </c>
    </row>
    <row r="43" spans="1:6" x14ac:dyDescent="0.25">
      <c r="A43" s="57" t="s">
        <v>73</v>
      </c>
      <c r="B43" s="99">
        <v>13</v>
      </c>
      <c r="C43" s="99">
        <v>5</v>
      </c>
      <c r="D43" s="99">
        <v>0</v>
      </c>
      <c r="E43" s="99">
        <v>6</v>
      </c>
    </row>
    <row r="44" spans="1:6" x14ac:dyDescent="0.25">
      <c r="A44" s="57" t="s">
        <v>74</v>
      </c>
      <c r="B44" s="98">
        <v>10</v>
      </c>
      <c r="C44" s="98">
        <v>17</v>
      </c>
      <c r="D44" s="98">
        <v>0</v>
      </c>
      <c r="E44" s="98">
        <v>0</v>
      </c>
    </row>
    <row r="45" spans="1:6" x14ac:dyDescent="0.25">
      <c r="A45" s="57" t="s">
        <v>75</v>
      </c>
      <c r="B45" s="99">
        <v>0</v>
      </c>
      <c r="C45" s="99">
        <v>0</v>
      </c>
      <c r="D45" s="99">
        <v>0</v>
      </c>
      <c r="E45" s="99">
        <v>0</v>
      </c>
    </row>
    <row r="46" spans="1:6" x14ac:dyDescent="0.25">
      <c r="A46" s="57" t="s">
        <v>76</v>
      </c>
      <c r="B46" s="98">
        <v>0</v>
      </c>
      <c r="C46" s="98">
        <v>0</v>
      </c>
      <c r="D46" s="98">
        <v>0</v>
      </c>
      <c r="E46" s="98">
        <v>0</v>
      </c>
    </row>
    <row r="47" spans="1:6" x14ac:dyDescent="0.25">
      <c r="A47" s="57" t="s">
        <v>77</v>
      </c>
      <c r="B47" s="99">
        <v>0</v>
      </c>
      <c r="C47" s="99">
        <v>0</v>
      </c>
      <c r="D47" s="99">
        <v>0</v>
      </c>
      <c r="E47" s="99">
        <v>0</v>
      </c>
    </row>
    <row r="48" spans="1:6" x14ac:dyDescent="0.25">
      <c r="A48" s="57" t="s">
        <v>78</v>
      </c>
      <c r="B48" s="98">
        <v>0</v>
      </c>
      <c r="C48" s="98">
        <v>0</v>
      </c>
      <c r="D48" s="98">
        <v>0</v>
      </c>
      <c r="E48" s="98">
        <v>0</v>
      </c>
    </row>
    <row r="49" spans="1:5" x14ac:dyDescent="0.25">
      <c r="A49" s="57" t="s">
        <v>79</v>
      </c>
      <c r="B49" s="99">
        <v>0</v>
      </c>
      <c r="C49" s="99">
        <v>0</v>
      </c>
      <c r="D49" s="99">
        <v>0</v>
      </c>
      <c r="E49" s="99">
        <v>0</v>
      </c>
    </row>
    <row r="50" spans="1:5" x14ac:dyDescent="0.25">
      <c r="A50" s="57" t="s">
        <v>80</v>
      </c>
      <c r="B50" s="98">
        <v>117</v>
      </c>
      <c r="C50" s="98">
        <v>84</v>
      </c>
      <c r="D50" s="98">
        <v>0</v>
      </c>
      <c r="E50" s="98">
        <v>23</v>
      </c>
    </row>
    <row r="51" spans="1:5" x14ac:dyDescent="0.25">
      <c r="A51" s="57" t="s">
        <v>81</v>
      </c>
      <c r="B51" s="99">
        <v>0</v>
      </c>
      <c r="C51" s="99">
        <v>0</v>
      </c>
      <c r="D51" s="99">
        <v>0</v>
      </c>
      <c r="E51" s="99">
        <v>0</v>
      </c>
    </row>
    <row r="52" spans="1:5" x14ac:dyDescent="0.25">
      <c r="A52" s="57" t="s">
        <v>82</v>
      </c>
      <c r="B52" s="98">
        <v>0</v>
      </c>
      <c r="C52" s="98">
        <v>0</v>
      </c>
      <c r="D52" s="98">
        <v>0</v>
      </c>
      <c r="E52" s="98">
        <v>0</v>
      </c>
    </row>
    <row r="53" spans="1:5" x14ac:dyDescent="0.25">
      <c r="A53" s="57" t="s">
        <v>83</v>
      </c>
      <c r="B53" s="99">
        <v>0</v>
      </c>
      <c r="C53" s="99">
        <v>0</v>
      </c>
      <c r="D53" s="99">
        <v>0</v>
      </c>
      <c r="E53" s="99">
        <v>0</v>
      </c>
    </row>
    <row r="54" spans="1:5" x14ac:dyDescent="0.25">
      <c r="A54" s="57" t="s">
        <v>84</v>
      </c>
      <c r="B54" s="98">
        <v>0</v>
      </c>
      <c r="C54" s="98">
        <v>0</v>
      </c>
      <c r="D54" s="98">
        <v>0</v>
      </c>
      <c r="E54" s="98">
        <v>0</v>
      </c>
    </row>
    <row r="55" spans="1:5" x14ac:dyDescent="0.25">
      <c r="A55" s="57" t="s">
        <v>85</v>
      </c>
      <c r="B55" s="99">
        <v>5</v>
      </c>
      <c r="C55" s="99">
        <v>21</v>
      </c>
      <c r="D55" s="99">
        <v>0</v>
      </c>
      <c r="E55" s="99">
        <v>0</v>
      </c>
    </row>
    <row r="56" spans="1:5" x14ac:dyDescent="0.25">
      <c r="A56" s="57" t="s">
        <v>86</v>
      </c>
      <c r="B56" s="98">
        <v>0</v>
      </c>
      <c r="C56" s="98">
        <v>0</v>
      </c>
      <c r="D56" s="98">
        <v>0</v>
      </c>
      <c r="E56" s="98">
        <v>0</v>
      </c>
    </row>
    <row r="57" spans="1:5" x14ac:dyDescent="0.25">
      <c r="A57" s="57" t="s">
        <v>87</v>
      </c>
      <c r="B57" s="99">
        <v>10</v>
      </c>
      <c r="C57" s="99">
        <v>1</v>
      </c>
      <c r="D57" s="99">
        <v>0</v>
      </c>
      <c r="E57" s="99">
        <v>0</v>
      </c>
    </row>
    <row r="58" spans="1:5" x14ac:dyDescent="0.25">
      <c r="A58" s="58" t="s">
        <v>92</v>
      </c>
      <c r="B58" s="100">
        <f>SUM(B10:B57)</f>
        <v>796</v>
      </c>
      <c r="C58" s="100">
        <f>SUM(C10:C57)</f>
        <v>1177</v>
      </c>
      <c r="D58" s="100">
        <f>SUM(D10:D57)</f>
        <v>0</v>
      </c>
      <c r="E58" s="100">
        <f>SUM(E10:E57)</f>
        <v>82</v>
      </c>
    </row>
    <row r="59" spans="1:5" x14ac:dyDescent="0.25">
      <c r="D59" s="43"/>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27" t="s">
        <v>160</v>
      </c>
      <c r="B1" s="136"/>
      <c r="C1" s="136"/>
      <c r="D1" s="136"/>
      <c r="E1" s="137"/>
      <c r="F1" s="50"/>
      <c r="G1" s="50"/>
      <c r="H1" s="50"/>
    </row>
    <row r="2" spans="1:8" ht="16.5" customHeight="1" thickBot="1" x14ac:dyDescent="0.3">
      <c r="D2" s="93" t="s">
        <v>161</v>
      </c>
      <c r="E2" s="90" t="s">
        <v>162</v>
      </c>
    </row>
    <row r="3" spans="1:8" x14ac:dyDescent="0.25">
      <c r="A3" s="119" t="str">
        <f>'Rail Service (Item Nos. 1-6)'!A3</f>
        <v>Railroad: UP</v>
      </c>
      <c r="B3" s="121" t="str">
        <f>'Rail Service (Item Nos. 1-6)'!B3:B4</f>
        <v>Year: 2023</v>
      </c>
      <c r="C3" s="123" t="str">
        <f>'Rail Service (Item Nos. 1-6)'!C3</f>
        <v xml:space="preserve">Reporting Week: </v>
      </c>
      <c r="D3" s="60" t="s">
        <v>1</v>
      </c>
      <c r="E3" s="4">
        <f>'Rail Service (Item Nos. 1-6)'!E3</f>
        <v>45171</v>
      </c>
      <c r="F3" s="15"/>
      <c r="H3" s="38"/>
    </row>
    <row r="4" spans="1:8" ht="15.75" thickBot="1" x14ac:dyDescent="0.3">
      <c r="A4" s="120"/>
      <c r="B4" s="122"/>
      <c r="C4" s="124"/>
      <c r="D4" s="61" t="s">
        <v>2</v>
      </c>
      <c r="E4" s="6">
        <f>'Rail Service (Item Nos. 1-6)'!E4</f>
        <v>45177</v>
      </c>
      <c r="F4" s="15"/>
      <c r="H4" s="38"/>
    </row>
    <row r="5" spans="1:8" x14ac:dyDescent="0.25">
      <c r="E5" s="7"/>
    </row>
    <row r="6" spans="1:8" ht="15.75" thickBot="1" x14ac:dyDescent="0.3"/>
    <row r="7" spans="1:8" ht="47.25" customHeight="1" thickBot="1" x14ac:dyDescent="0.3">
      <c r="A7" s="138" t="s">
        <v>155</v>
      </c>
      <c r="B7" s="139"/>
      <c r="C7" s="140"/>
    </row>
    <row r="8" spans="1:8" ht="57.75" customHeight="1" thickBot="1" x14ac:dyDescent="0.3">
      <c r="A8" s="62" t="s">
        <v>93</v>
      </c>
      <c r="B8" s="63" t="s">
        <v>94</v>
      </c>
      <c r="C8" s="64" t="s">
        <v>95</v>
      </c>
    </row>
    <row r="9" spans="1:8" x14ac:dyDescent="0.25">
      <c r="A9" s="65" t="s">
        <v>173</v>
      </c>
      <c r="B9" s="66">
        <v>15.2</v>
      </c>
      <c r="C9" s="66">
        <v>13.7</v>
      </c>
    </row>
    <row r="10" spans="1:8" x14ac:dyDescent="0.25">
      <c r="A10" s="67" t="s">
        <v>174</v>
      </c>
      <c r="B10" s="68">
        <v>3.2</v>
      </c>
      <c r="C10" s="68">
        <v>2.9</v>
      </c>
    </row>
    <row r="11" spans="1:8" x14ac:dyDescent="0.25">
      <c r="A11" s="67" t="s">
        <v>17</v>
      </c>
      <c r="B11" s="68" t="s">
        <v>175</v>
      </c>
      <c r="C11" s="68">
        <v>1</v>
      </c>
    </row>
    <row r="12" spans="1:8" x14ac:dyDescent="0.25">
      <c r="A12" s="67"/>
      <c r="B12" s="68"/>
      <c r="C12" s="68"/>
    </row>
    <row r="13" spans="1:8" x14ac:dyDescent="0.25">
      <c r="A13" s="67"/>
      <c r="B13" s="68"/>
      <c r="C13" s="68"/>
    </row>
    <row r="14" spans="1:8" x14ac:dyDescent="0.25">
      <c r="A14" s="67"/>
      <c r="B14" s="68"/>
      <c r="C14" s="68"/>
    </row>
    <row r="15" spans="1:8" x14ac:dyDescent="0.25">
      <c r="A15" s="67"/>
      <c r="B15" s="68"/>
      <c r="C15" s="68"/>
    </row>
    <row r="16" spans="1:8" ht="28.5" customHeight="1" x14ac:dyDescent="0.25">
      <c r="A16" s="141" t="s">
        <v>156</v>
      </c>
      <c r="B16" s="142"/>
      <c r="C16" s="143"/>
    </row>
    <row r="17" spans="1:5" ht="57" customHeight="1" x14ac:dyDescent="0.25">
      <c r="A17" s="144" t="s">
        <v>176</v>
      </c>
      <c r="B17" s="145"/>
      <c r="C17" s="146"/>
    </row>
    <row r="18" spans="1:5" ht="30" customHeight="1" thickBot="1" x14ac:dyDescent="0.3"/>
    <row r="19" spans="1:5" ht="63" customHeight="1" thickBot="1" x14ac:dyDescent="0.3">
      <c r="A19" s="138" t="s">
        <v>226</v>
      </c>
      <c r="B19" s="139"/>
      <c r="C19" s="140"/>
      <c r="E19" s="7"/>
    </row>
    <row r="20" spans="1:5" ht="57.75" customHeight="1" x14ac:dyDescent="0.25">
      <c r="A20" s="69" t="s">
        <v>96</v>
      </c>
      <c r="B20" s="70" t="s">
        <v>118</v>
      </c>
      <c r="C20" s="70" t="s">
        <v>119</v>
      </c>
    </row>
    <row r="21" spans="1:5" ht="15" customHeight="1" x14ac:dyDescent="0.25">
      <c r="A21" s="71" t="s">
        <v>177</v>
      </c>
      <c r="B21" s="68">
        <v>3.4</v>
      </c>
      <c r="C21" s="68">
        <v>2.5</v>
      </c>
    </row>
    <row r="22" spans="1:5" ht="15" customHeight="1" x14ac:dyDescent="0.25">
      <c r="A22" s="71" t="s">
        <v>178</v>
      </c>
      <c r="B22" s="68">
        <v>2.5</v>
      </c>
      <c r="C22" s="68">
        <v>2.5</v>
      </c>
    </row>
    <row r="23" spans="1:5" ht="15" customHeight="1" x14ac:dyDescent="0.25">
      <c r="A23" s="71" t="s">
        <v>179</v>
      </c>
      <c r="B23" s="68">
        <v>3</v>
      </c>
      <c r="C23" s="68">
        <v>2.5</v>
      </c>
    </row>
    <row r="24" spans="1:5" ht="15" customHeight="1" x14ac:dyDescent="0.25">
      <c r="A24" s="71" t="s">
        <v>180</v>
      </c>
      <c r="B24" s="68">
        <v>1.9</v>
      </c>
      <c r="C24" s="68">
        <v>1.5</v>
      </c>
    </row>
    <row r="25" spans="1:5" ht="15" customHeight="1" x14ac:dyDescent="0.25">
      <c r="A25" s="71" t="s">
        <v>181</v>
      </c>
      <c r="B25" s="68">
        <v>0</v>
      </c>
      <c r="C25" s="68">
        <v>0</v>
      </c>
    </row>
    <row r="26" spans="1:5" ht="15" customHeight="1" x14ac:dyDescent="0.25">
      <c r="A26" s="71"/>
      <c r="B26" s="68"/>
      <c r="C26" s="68"/>
    </row>
    <row r="27" spans="1:5" ht="15" customHeight="1" x14ac:dyDescent="0.25">
      <c r="A27" s="71"/>
      <c r="B27" s="68"/>
      <c r="C27" s="68"/>
    </row>
    <row r="28" spans="1:5" ht="15" customHeight="1" x14ac:dyDescent="0.25">
      <c r="A28" s="71"/>
      <c r="B28" s="68"/>
      <c r="C28" s="68"/>
    </row>
    <row r="29" spans="1:5" ht="15" customHeight="1" x14ac:dyDescent="0.25">
      <c r="A29" s="71"/>
      <c r="B29" s="68"/>
      <c r="C29" s="68"/>
    </row>
    <row r="30" spans="1:5" ht="15" customHeight="1" x14ac:dyDescent="0.25">
      <c r="A30" s="83" t="s">
        <v>10</v>
      </c>
      <c r="B30" s="68">
        <v>2.8</v>
      </c>
      <c r="C30" s="6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73" customWidth="1"/>
    <col min="2" max="2" width="34.7109375" style="73" customWidth="1"/>
    <col min="3" max="3" width="23.5703125" style="73" customWidth="1"/>
    <col min="4" max="5" width="25.7109375" style="73" customWidth="1"/>
    <col min="6" max="107" width="8.5703125" style="73" customWidth="1"/>
    <col min="108" max="16384" width="9.140625" style="73"/>
  </cols>
  <sheetData>
    <row r="1" spans="1:14" customFormat="1" ht="36" customHeight="1" thickBot="1" x14ac:dyDescent="0.3">
      <c r="A1" s="127" t="s">
        <v>160</v>
      </c>
      <c r="B1" s="128"/>
      <c r="C1" s="128"/>
      <c r="D1" s="128"/>
      <c r="E1" s="129"/>
      <c r="F1" s="82"/>
      <c r="G1" s="82"/>
      <c r="H1" s="82"/>
      <c r="I1" s="82"/>
      <c r="J1" s="82"/>
      <c r="K1" s="82"/>
      <c r="L1" s="82"/>
      <c r="M1" s="82"/>
      <c r="N1" s="82"/>
    </row>
    <row r="2" spans="1:14" customFormat="1" ht="16.5" customHeight="1" thickBot="1" x14ac:dyDescent="0.3">
      <c r="D2" s="89" t="s">
        <v>161</v>
      </c>
      <c r="E2" s="90" t="s">
        <v>162</v>
      </c>
    </row>
    <row r="3" spans="1:14" customFormat="1" ht="15" x14ac:dyDescent="0.25">
      <c r="A3" s="119" t="str">
        <f>'Rail Service (Item Nos. 1-6)'!A3</f>
        <v>Railroad: UP</v>
      </c>
      <c r="B3" s="121" t="str">
        <f>'Rail Service (Item Nos. 1-6)'!B3:B4</f>
        <v>Year: 2023</v>
      </c>
      <c r="C3" s="123" t="str">
        <f>'Rail Service (Item Nos. 1-6)'!C3</f>
        <v xml:space="preserve">Reporting Week: </v>
      </c>
      <c r="D3" s="72" t="s">
        <v>1</v>
      </c>
      <c r="E3" s="4">
        <f>'Rail Service (Item Nos. 1-6)'!E3+1</f>
        <v>45172</v>
      </c>
      <c r="F3" s="15"/>
      <c r="G3" s="15"/>
      <c r="I3" s="38"/>
    </row>
    <row r="4" spans="1:14" customFormat="1" ht="15.75" thickBot="1" x14ac:dyDescent="0.3">
      <c r="A4" s="120"/>
      <c r="B4" s="122"/>
      <c r="C4" s="124"/>
      <c r="D4" s="61" t="s">
        <v>2</v>
      </c>
      <c r="E4" s="6">
        <f>'Rail Service (Item Nos. 1-6)'!E4+1</f>
        <v>45178</v>
      </c>
      <c r="F4" s="15"/>
      <c r="G4" s="15"/>
      <c r="I4" s="38"/>
    </row>
    <row r="5" spans="1:14" customFormat="1" ht="15.75" thickBot="1" x14ac:dyDescent="0.3">
      <c r="E5" s="7"/>
      <c r="F5" s="7"/>
    </row>
    <row r="6" spans="1:14" customFormat="1" ht="47.25" customHeight="1" thickBot="1" x14ac:dyDescent="0.3">
      <c r="A6" s="108" t="s">
        <v>149</v>
      </c>
      <c r="B6" s="109"/>
      <c r="C6" s="109"/>
      <c r="D6" s="109"/>
      <c r="E6" s="110"/>
    </row>
    <row r="7" spans="1:14" ht="13.5" thickBot="1" x14ac:dyDescent="0.25"/>
    <row r="8" spans="1:14" s="78" customFormat="1" ht="29.25" customHeight="1" thickBot="1" x14ac:dyDescent="0.3">
      <c r="A8" s="74" t="s">
        <v>97</v>
      </c>
      <c r="B8" s="75" t="s">
        <v>98</v>
      </c>
      <c r="C8" s="75" t="s">
        <v>99</v>
      </c>
      <c r="D8" s="76" t="s">
        <v>120</v>
      </c>
      <c r="E8" s="77" t="s">
        <v>100</v>
      </c>
    </row>
    <row r="9" spans="1:14" x14ac:dyDescent="0.2">
      <c r="A9" s="79"/>
      <c r="B9" s="79" t="s">
        <v>102</v>
      </c>
      <c r="C9" s="79" t="s">
        <v>129</v>
      </c>
      <c r="D9" s="102">
        <v>15045</v>
      </c>
      <c r="E9" s="102">
        <v>3162</v>
      </c>
    </row>
    <row r="10" spans="1:14" x14ac:dyDescent="0.2">
      <c r="A10" s="80"/>
      <c r="B10" s="80" t="s">
        <v>21</v>
      </c>
      <c r="C10" s="80" t="s">
        <v>130</v>
      </c>
      <c r="D10" s="103">
        <v>15816</v>
      </c>
      <c r="E10" s="103">
        <v>153</v>
      </c>
    </row>
    <row r="11" spans="1:14" x14ac:dyDescent="0.2">
      <c r="A11" s="80"/>
      <c r="B11" s="80" t="s">
        <v>106</v>
      </c>
      <c r="C11" s="79" t="s">
        <v>111</v>
      </c>
      <c r="D11" s="103">
        <v>792</v>
      </c>
      <c r="E11" s="103">
        <v>20</v>
      </c>
    </row>
    <row r="12" spans="1:14" x14ac:dyDescent="0.2">
      <c r="A12" s="80"/>
      <c r="B12" s="80" t="s">
        <v>108</v>
      </c>
      <c r="C12" s="80" t="s">
        <v>131</v>
      </c>
      <c r="D12" s="103">
        <v>8905</v>
      </c>
      <c r="E12" s="103">
        <v>237</v>
      </c>
    </row>
    <row r="13" spans="1:14" x14ac:dyDescent="0.2">
      <c r="A13" s="80"/>
      <c r="B13" s="80" t="s">
        <v>121</v>
      </c>
      <c r="C13" s="79" t="s">
        <v>132</v>
      </c>
      <c r="D13" s="103">
        <v>138</v>
      </c>
      <c r="E13" s="103">
        <v>73</v>
      </c>
    </row>
    <row r="14" spans="1:14" x14ac:dyDescent="0.2">
      <c r="A14" s="80"/>
      <c r="B14" s="80" t="s">
        <v>122</v>
      </c>
      <c r="C14" s="80" t="s">
        <v>133</v>
      </c>
      <c r="D14" s="103">
        <v>2356</v>
      </c>
      <c r="E14" s="103">
        <v>2533</v>
      </c>
    </row>
    <row r="15" spans="1:14" x14ac:dyDescent="0.2">
      <c r="A15" s="80"/>
      <c r="B15" s="80" t="s">
        <v>101</v>
      </c>
      <c r="C15" s="79" t="s">
        <v>134</v>
      </c>
      <c r="D15" s="103">
        <v>3100</v>
      </c>
      <c r="E15" s="103">
        <v>256</v>
      </c>
    </row>
    <row r="16" spans="1:14" x14ac:dyDescent="0.2">
      <c r="A16" s="80"/>
      <c r="B16" s="80" t="s">
        <v>20</v>
      </c>
      <c r="C16" s="80" t="s">
        <v>135</v>
      </c>
      <c r="D16" s="103">
        <v>4522</v>
      </c>
      <c r="E16" s="103">
        <v>262</v>
      </c>
    </row>
    <row r="17" spans="1:17" x14ac:dyDescent="0.2">
      <c r="A17" s="80"/>
      <c r="B17" s="80" t="s">
        <v>107</v>
      </c>
      <c r="C17" s="79" t="s">
        <v>136</v>
      </c>
      <c r="D17" s="103">
        <v>557</v>
      </c>
      <c r="E17" s="103">
        <v>94</v>
      </c>
    </row>
    <row r="18" spans="1:17" x14ac:dyDescent="0.2">
      <c r="A18" s="80"/>
      <c r="B18" s="80" t="s">
        <v>104</v>
      </c>
      <c r="C18" s="80" t="s">
        <v>137</v>
      </c>
      <c r="D18" s="103">
        <v>1180</v>
      </c>
      <c r="E18" s="103">
        <v>800</v>
      </c>
    </row>
    <row r="19" spans="1:17" x14ac:dyDescent="0.2">
      <c r="A19" s="80"/>
      <c r="B19" s="80" t="s">
        <v>105</v>
      </c>
      <c r="C19" s="79" t="s">
        <v>138</v>
      </c>
      <c r="D19" s="103">
        <v>355</v>
      </c>
      <c r="E19" s="103">
        <v>57</v>
      </c>
    </row>
    <row r="20" spans="1:17" x14ac:dyDescent="0.2">
      <c r="A20" s="80"/>
      <c r="B20" s="80" t="s">
        <v>123</v>
      </c>
      <c r="C20" s="80" t="s">
        <v>139</v>
      </c>
      <c r="D20" s="103">
        <v>1101</v>
      </c>
      <c r="E20" s="103">
        <v>1380</v>
      </c>
    </row>
    <row r="21" spans="1:17" x14ac:dyDescent="0.2">
      <c r="A21" s="80"/>
      <c r="B21" s="80" t="s">
        <v>124</v>
      </c>
      <c r="C21" s="79" t="s">
        <v>140</v>
      </c>
      <c r="D21" s="103">
        <v>2479</v>
      </c>
      <c r="E21" s="103">
        <v>5150</v>
      </c>
    </row>
    <row r="22" spans="1:17" x14ac:dyDescent="0.2">
      <c r="A22" s="80"/>
      <c r="B22" s="80" t="s">
        <v>125</v>
      </c>
      <c r="C22" s="80" t="s">
        <v>141</v>
      </c>
      <c r="D22" s="103">
        <v>932</v>
      </c>
      <c r="E22" s="103">
        <v>183</v>
      </c>
    </row>
    <row r="23" spans="1:17" x14ac:dyDescent="0.2">
      <c r="A23" s="80"/>
      <c r="B23" s="80" t="s">
        <v>126</v>
      </c>
      <c r="C23" s="79" t="s">
        <v>142</v>
      </c>
      <c r="D23" s="103">
        <v>3197</v>
      </c>
      <c r="E23" s="103">
        <v>1836</v>
      </c>
    </row>
    <row r="24" spans="1:17" x14ac:dyDescent="0.2">
      <c r="A24" s="80"/>
      <c r="B24" s="80" t="s">
        <v>103</v>
      </c>
      <c r="C24" s="80" t="s">
        <v>143</v>
      </c>
      <c r="D24" s="103">
        <v>289</v>
      </c>
      <c r="E24" s="103">
        <v>114</v>
      </c>
    </row>
    <row r="25" spans="1:17" x14ac:dyDescent="0.2">
      <c r="A25" s="80"/>
      <c r="B25" s="80" t="s">
        <v>127</v>
      </c>
      <c r="C25" s="79" t="s">
        <v>144</v>
      </c>
      <c r="D25" s="103">
        <v>803</v>
      </c>
      <c r="E25" s="103">
        <v>1052</v>
      </c>
    </row>
    <row r="26" spans="1:17" x14ac:dyDescent="0.2">
      <c r="A26" s="80"/>
      <c r="B26" s="80" t="s">
        <v>109</v>
      </c>
      <c r="C26" s="80" t="s">
        <v>145</v>
      </c>
      <c r="D26" s="103">
        <v>2312</v>
      </c>
      <c r="E26" s="103">
        <v>754</v>
      </c>
    </row>
    <row r="27" spans="1:17" x14ac:dyDescent="0.2">
      <c r="A27" s="80"/>
      <c r="B27" s="80" t="s">
        <v>128</v>
      </c>
      <c r="C27" s="79" t="s">
        <v>146</v>
      </c>
      <c r="D27" s="103">
        <v>461</v>
      </c>
      <c r="E27" s="103">
        <v>239</v>
      </c>
    </row>
    <row r="28" spans="1:17" x14ac:dyDescent="0.2">
      <c r="A28" s="80"/>
      <c r="B28" s="80" t="s">
        <v>34</v>
      </c>
      <c r="C28" s="80" t="s">
        <v>113</v>
      </c>
      <c r="D28" s="103">
        <v>2032</v>
      </c>
      <c r="E28" s="103">
        <v>698</v>
      </c>
    </row>
    <row r="29" spans="1:17" x14ac:dyDescent="0.2">
      <c r="A29" s="80"/>
      <c r="B29" s="80" t="s">
        <v>110</v>
      </c>
      <c r="C29" s="80" t="s">
        <v>147</v>
      </c>
      <c r="D29" s="103">
        <v>53655</v>
      </c>
      <c r="E29" s="103">
        <v>9649</v>
      </c>
    </row>
    <row r="30" spans="1:17" ht="15" x14ac:dyDescent="0.2">
      <c r="A30" s="80"/>
      <c r="B30" s="80" t="s">
        <v>112</v>
      </c>
      <c r="C30" s="80" t="s">
        <v>148</v>
      </c>
      <c r="D30" s="103">
        <v>1197</v>
      </c>
      <c r="E30" s="103">
        <v>38</v>
      </c>
      <c r="H30" s="84"/>
    </row>
    <row r="31" spans="1:17" ht="30" customHeight="1" thickBot="1" x14ac:dyDescent="0.25"/>
    <row r="32" spans="1:17" ht="48.75" customHeight="1" thickBot="1" x14ac:dyDescent="0.25">
      <c r="A32" s="108" t="s">
        <v>150</v>
      </c>
      <c r="B32" s="109"/>
      <c r="C32" s="109"/>
      <c r="D32" s="109"/>
      <c r="E32" s="110"/>
      <c r="F32" s="17"/>
      <c r="G32" s="17"/>
      <c r="I32" s="17"/>
      <c r="J32" s="17"/>
      <c r="K32" s="17"/>
      <c r="L32" s="17"/>
      <c r="M32" s="17"/>
      <c r="N32" s="17"/>
      <c r="O32" s="17"/>
      <c r="P32" s="17"/>
      <c r="Q32" s="17"/>
    </row>
    <row r="33" spans="1:5" ht="13.5" thickBot="1" x14ac:dyDescent="0.25"/>
    <row r="34" spans="1:5" s="78" customFormat="1" ht="24.75" customHeight="1" thickBot="1" x14ac:dyDescent="0.3">
      <c r="A34" s="74" t="s">
        <v>97</v>
      </c>
      <c r="B34" s="75" t="s">
        <v>98</v>
      </c>
      <c r="C34" s="75" t="s">
        <v>99</v>
      </c>
      <c r="D34" s="75" t="s">
        <v>120</v>
      </c>
      <c r="E34" s="81" t="s">
        <v>100</v>
      </c>
    </row>
    <row r="35" spans="1:5" x14ac:dyDescent="0.2">
      <c r="A35" s="79"/>
      <c r="B35" s="79" t="s">
        <v>33</v>
      </c>
      <c r="C35" s="79" t="s">
        <v>129</v>
      </c>
      <c r="D35" s="102">
        <v>1329</v>
      </c>
      <c r="E35" s="102">
        <v>884</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7" t="s">
        <v>201</v>
      </c>
      <c r="B2" s="7" t="s">
        <v>200</v>
      </c>
      <c r="C2" s="7" t="s">
        <v>202</v>
      </c>
    </row>
    <row r="3" spans="1:3" x14ac:dyDescent="0.25">
      <c r="A3" t="s">
        <v>20</v>
      </c>
      <c r="B3" s="101" t="s">
        <v>203</v>
      </c>
      <c r="C3" t="s">
        <v>20</v>
      </c>
    </row>
    <row r="4" spans="1:3" x14ac:dyDescent="0.25">
      <c r="A4" t="s">
        <v>121</v>
      </c>
      <c r="B4" s="101" t="s">
        <v>204</v>
      </c>
      <c r="C4" t="s">
        <v>182</v>
      </c>
    </row>
    <row r="5" spans="1:3" x14ac:dyDescent="0.25">
      <c r="A5" t="s">
        <v>105</v>
      </c>
      <c r="B5" s="101" t="s">
        <v>205</v>
      </c>
      <c r="C5" t="s">
        <v>105</v>
      </c>
    </row>
    <row r="6" spans="1:3" x14ac:dyDescent="0.25">
      <c r="A6" t="s">
        <v>21</v>
      </c>
      <c r="B6" s="101" t="s">
        <v>206</v>
      </c>
      <c r="C6" t="s">
        <v>21</v>
      </c>
    </row>
    <row r="7" spans="1:3" x14ac:dyDescent="0.25">
      <c r="A7" t="s">
        <v>108</v>
      </c>
      <c r="B7" s="101" t="s">
        <v>207</v>
      </c>
      <c r="C7" t="s">
        <v>183</v>
      </c>
    </row>
    <row r="8" spans="1:3" x14ac:dyDescent="0.25">
      <c r="A8" t="s">
        <v>125</v>
      </c>
      <c r="B8" s="101" t="s">
        <v>208</v>
      </c>
      <c r="C8" t="s">
        <v>184</v>
      </c>
    </row>
    <row r="9" spans="1:3" x14ac:dyDescent="0.25">
      <c r="A9" t="s">
        <v>101</v>
      </c>
      <c r="B9" s="101" t="s">
        <v>209</v>
      </c>
      <c r="C9" t="s">
        <v>101</v>
      </c>
    </row>
    <row r="10" spans="1:3" x14ac:dyDescent="0.25">
      <c r="A10" t="s">
        <v>122</v>
      </c>
      <c r="B10" s="101" t="s">
        <v>210</v>
      </c>
      <c r="C10" t="s">
        <v>185</v>
      </c>
    </row>
    <row r="11" spans="1:3" x14ac:dyDescent="0.25">
      <c r="A11" t="s">
        <v>103</v>
      </c>
      <c r="B11" s="101" t="s">
        <v>211</v>
      </c>
      <c r="C11" t="s">
        <v>103</v>
      </c>
    </row>
    <row r="12" spans="1:3" x14ac:dyDescent="0.25">
      <c r="A12" t="s">
        <v>104</v>
      </c>
      <c r="B12" s="101" t="s">
        <v>212</v>
      </c>
      <c r="C12" t="s">
        <v>186</v>
      </c>
    </row>
    <row r="13" spans="1:3" x14ac:dyDescent="0.25">
      <c r="A13" t="s">
        <v>127</v>
      </c>
      <c r="B13" s="101" t="s">
        <v>213</v>
      </c>
      <c r="C13" t="s">
        <v>187</v>
      </c>
    </row>
    <row r="14" spans="1:3" x14ac:dyDescent="0.25">
      <c r="A14" t="s">
        <v>102</v>
      </c>
      <c r="B14" s="101" t="s">
        <v>214</v>
      </c>
      <c r="C14" t="s">
        <v>188</v>
      </c>
    </row>
    <row r="15" spans="1:3" x14ac:dyDescent="0.25">
      <c r="A15" t="s">
        <v>126</v>
      </c>
      <c r="B15" s="101" t="s">
        <v>215</v>
      </c>
      <c r="C15" t="s">
        <v>126</v>
      </c>
    </row>
    <row r="16" spans="1:3" x14ac:dyDescent="0.25">
      <c r="A16" t="s">
        <v>109</v>
      </c>
      <c r="B16" s="101" t="s">
        <v>216</v>
      </c>
      <c r="C16" t="s">
        <v>189</v>
      </c>
    </row>
    <row r="17" spans="1:3" x14ac:dyDescent="0.25">
      <c r="A17" t="s">
        <v>106</v>
      </c>
      <c r="B17" s="101" t="s">
        <v>217</v>
      </c>
      <c r="C17" t="s">
        <v>106</v>
      </c>
    </row>
    <row r="18" spans="1:3" x14ac:dyDescent="0.25">
      <c r="A18" t="s">
        <v>123</v>
      </c>
      <c r="B18" s="101" t="s">
        <v>218</v>
      </c>
      <c r="C18" t="s">
        <v>190</v>
      </c>
    </row>
    <row r="19" spans="1:3" x14ac:dyDescent="0.25">
      <c r="A19" t="s">
        <v>124</v>
      </c>
      <c r="B19" s="101" t="s">
        <v>219</v>
      </c>
      <c r="C19" t="s">
        <v>191</v>
      </c>
    </row>
    <row r="20" spans="1:3" x14ac:dyDescent="0.25">
      <c r="A20" t="s">
        <v>107</v>
      </c>
      <c r="B20" s="101" t="s">
        <v>220</v>
      </c>
      <c r="C20" t="s">
        <v>192</v>
      </c>
    </row>
    <row r="21" spans="1:3" x14ac:dyDescent="0.25">
      <c r="A21" t="s">
        <v>128</v>
      </c>
      <c r="B21" s="101" t="s">
        <v>221</v>
      </c>
      <c r="C21" t="s">
        <v>193</v>
      </c>
    </row>
    <row r="22" spans="1:3" x14ac:dyDescent="0.25">
      <c r="A22" t="s">
        <v>34</v>
      </c>
      <c r="B22" s="101" t="s">
        <v>222</v>
      </c>
      <c r="C22" t="s">
        <v>34</v>
      </c>
    </row>
    <row r="23" spans="1:3" x14ac:dyDescent="0.25">
      <c r="A23" t="s">
        <v>110</v>
      </c>
      <c r="B23" t="s">
        <v>196</v>
      </c>
      <c r="C23" t="s">
        <v>110</v>
      </c>
    </row>
    <row r="24" spans="1:3" x14ac:dyDescent="0.25">
      <c r="A24" t="s">
        <v>112</v>
      </c>
      <c r="B24" t="s">
        <v>197</v>
      </c>
      <c r="C24" t="s">
        <v>112</v>
      </c>
    </row>
    <row r="25" spans="1:3" x14ac:dyDescent="0.25">
      <c r="A25" t="s">
        <v>33</v>
      </c>
      <c r="B25" s="101" t="s">
        <v>223</v>
      </c>
      <c r="C25" t="s">
        <v>33</v>
      </c>
    </row>
    <row r="27" spans="1:3" x14ac:dyDescent="0.25">
      <c r="B27" t="s">
        <v>194</v>
      </c>
      <c r="C27" t="s">
        <v>195</v>
      </c>
    </row>
    <row r="28" spans="1:3" x14ac:dyDescent="0.25">
      <c r="B28" t="s">
        <v>198</v>
      </c>
      <c r="C28"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Greg Cottrell</cp:lastModifiedBy>
  <cp:lastPrinted>2021-05-10T22:28:50Z</cp:lastPrinted>
  <dcterms:created xsi:type="dcterms:W3CDTF">2016-12-06T20:27:51Z</dcterms:created>
  <dcterms:modified xsi:type="dcterms:W3CDTF">2023-09-11T22:00:38Z</dcterms:modified>
</cp:coreProperties>
</file>